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Разное\2025\Прейскуранты 09.06.2025\"/>
    </mc:Choice>
  </mc:AlternateContent>
  <bookViews>
    <workbookView xWindow="0" yWindow="0" windowWidth="28800" windowHeight="13830"/>
  </bookViews>
  <sheets>
    <sheet name="биохРБ 10.06.25" sheetId="1" r:id="rId1"/>
  </sheets>
  <definedNames>
    <definedName name="_xlnm.Print_Titles" localSheetId="0">'биохРБ 10.06.25'!$12:$12</definedName>
    <definedName name="_xlnm.Print_Area" localSheetId="0">'биохРБ 10.06.25'!$A$1:$F$168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8" i="1" l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0" i="1"/>
  <c r="F139" i="1"/>
  <c r="F138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5" i="1"/>
  <c r="F114" i="1"/>
  <c r="F113" i="1"/>
  <c r="F112" i="1"/>
  <c r="F111" i="1"/>
  <c r="F110" i="1"/>
  <c r="F109" i="1"/>
  <c r="F108" i="1"/>
  <c r="C106" i="1"/>
  <c r="F106" i="1" s="1"/>
  <c r="C105" i="1"/>
  <c r="F105" i="1" s="1"/>
  <c r="F103" i="1"/>
  <c r="C102" i="1"/>
  <c r="F102" i="1" s="1"/>
  <c r="C101" i="1"/>
  <c r="F101" i="1" s="1"/>
  <c r="C100" i="1"/>
  <c r="F100" i="1" s="1"/>
  <c r="F99" i="1"/>
  <c r="F98" i="1"/>
  <c r="C96" i="1"/>
  <c r="F96" i="1" s="1"/>
  <c r="F95" i="1"/>
  <c r="C95" i="1"/>
  <c r="F94" i="1"/>
  <c r="C94" i="1"/>
  <c r="C93" i="1"/>
  <c r="F93" i="1" s="1"/>
  <c r="C92" i="1"/>
  <c r="F92" i="1" s="1"/>
  <c r="F91" i="1"/>
  <c r="C91" i="1"/>
  <c r="F90" i="1"/>
  <c r="C90" i="1"/>
  <c r="C89" i="1"/>
  <c r="F89" i="1" s="1"/>
  <c r="C88" i="1"/>
  <c r="F88" i="1" s="1"/>
  <c r="F87" i="1"/>
  <c r="C87" i="1"/>
  <c r="F86" i="1"/>
  <c r="C86" i="1"/>
  <c r="C85" i="1"/>
  <c r="F85" i="1" s="1"/>
  <c r="C84" i="1"/>
  <c r="F84" i="1" s="1"/>
  <c r="F83" i="1"/>
  <c r="C83" i="1"/>
  <c r="F82" i="1"/>
  <c r="C82" i="1"/>
  <c r="C80" i="1"/>
  <c r="F80" i="1" s="1"/>
  <c r="C79" i="1"/>
  <c r="F79" i="1" s="1"/>
  <c r="F78" i="1"/>
  <c r="C78" i="1"/>
  <c r="F77" i="1"/>
  <c r="C77" i="1"/>
  <c r="C76" i="1"/>
  <c r="F76" i="1" s="1"/>
  <c r="C74" i="1"/>
  <c r="F74" i="1" s="1"/>
  <c r="F72" i="1"/>
  <c r="C72" i="1"/>
  <c r="F71" i="1"/>
  <c r="C71" i="1"/>
  <c r="C70" i="1"/>
  <c r="F70" i="1" s="1"/>
  <c r="C69" i="1"/>
  <c r="F69" i="1" s="1"/>
  <c r="F68" i="1"/>
  <c r="C68" i="1"/>
  <c r="F67" i="1"/>
  <c r="C67" i="1"/>
  <c r="C66" i="1"/>
  <c r="F66" i="1" s="1"/>
  <c r="C64" i="1"/>
  <c r="F64" i="1" s="1"/>
  <c r="F63" i="1"/>
  <c r="C63" i="1"/>
  <c r="F62" i="1"/>
  <c r="C62" i="1"/>
  <c r="C61" i="1"/>
  <c r="F61" i="1" s="1"/>
  <c r="C60" i="1"/>
  <c r="F60" i="1" s="1"/>
  <c r="F59" i="1"/>
  <c r="C59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</calcChain>
</file>

<file path=xl/sharedStrings.xml><?xml version="1.0" encoding="utf-8"?>
<sst xmlns="http://schemas.openxmlformats.org/spreadsheetml/2006/main" count="169" uniqueCount="168">
  <si>
    <t>УТВЕРЖДАЮ</t>
  </si>
  <si>
    <t>Главный врач</t>
  </si>
  <si>
    <t>Учреждения здравоохранения</t>
  </si>
  <si>
    <t>"Брестская областная клиническая больница"</t>
  </si>
  <si>
    <t>_______________А.С.Карпицкий</t>
  </si>
  <si>
    <t>с 10.06.2025г.</t>
  </si>
  <si>
    <t>ПРЕЙСКУРАНТ</t>
  </si>
  <si>
    <t xml:space="preserve">на платные медицинские услуги, оказываемым в УЗ "Брестская областная клиническая больница" </t>
  </si>
  <si>
    <t>для граждан Республики Беларусь</t>
  </si>
  <si>
    <t>Код</t>
  </si>
  <si>
    <t>Наименование услуги</t>
  </si>
  <si>
    <t>Тариф, руб.и коп.</t>
  </si>
  <si>
    <t>Стоимость  материалов, руб.и коп.</t>
  </si>
  <si>
    <t>в т.ч. НДС, руб. и коп.</t>
  </si>
  <si>
    <t>Итого стоимость услуги, руб.и коп.</t>
  </si>
  <si>
    <t xml:space="preserve">Биохимические исследования </t>
  </si>
  <si>
    <t>Глюкоза *</t>
  </si>
  <si>
    <t>Билирубин общий *</t>
  </si>
  <si>
    <t>Триглицериды *</t>
  </si>
  <si>
    <t>Общий белок *</t>
  </si>
  <si>
    <t>Билирубин прямой *</t>
  </si>
  <si>
    <t>Мочевина *</t>
  </si>
  <si>
    <t>Альбумин *</t>
  </si>
  <si>
    <t>Холестерин *</t>
  </si>
  <si>
    <t>Липаза *</t>
  </si>
  <si>
    <t>Ферритин *</t>
  </si>
  <si>
    <t>Липопротеиды высокой плотности (ЛПВП) *</t>
  </si>
  <si>
    <t>Электролиты (натрий, калий, хлор) *</t>
  </si>
  <si>
    <t>Аспартатаминотрансфераза (АсАТ) *</t>
  </si>
  <si>
    <t>Аланинаминотрансфераза (АлАТ) *</t>
  </si>
  <si>
    <t>Глутамилтранспептидаза  (ГГТП) *</t>
  </si>
  <si>
    <t>Креатинкиназа  (КК) *</t>
  </si>
  <si>
    <t>Железо *</t>
  </si>
  <si>
    <t>Мочевая кислота *</t>
  </si>
  <si>
    <t>Креатинин *</t>
  </si>
  <si>
    <t>Церуллоплазмин *</t>
  </si>
  <si>
    <t>Гаптоглобин *</t>
  </si>
  <si>
    <t>Лактатдегидрогеназа  (ЛД Г) *</t>
  </si>
  <si>
    <t>Щелочная фосфатаза (ЩФ) *</t>
  </si>
  <si>
    <t>Компонент комплемента С3 *</t>
  </si>
  <si>
    <t>Компонент комплемента С4 *</t>
  </si>
  <si>
    <t>Холинэстераза  (ХЭСТ) *</t>
  </si>
  <si>
    <t>Альфа-амилаза *</t>
  </si>
  <si>
    <t>Креатинкиназа МВ *</t>
  </si>
  <si>
    <t>Кальций ионизированный *</t>
  </si>
  <si>
    <t>Кальций общий *</t>
  </si>
  <si>
    <t>Фосфор *</t>
  </si>
  <si>
    <t>Магний *</t>
  </si>
  <si>
    <t>Медь *</t>
  </si>
  <si>
    <t>Липопротеиды низкой плотности (ЛПНП) *</t>
  </si>
  <si>
    <t>Трансферрин *</t>
  </si>
  <si>
    <t>Гликозилированный гемоглобин *</t>
  </si>
  <si>
    <t>Антистрептозолин (АОСТ) *</t>
  </si>
  <si>
    <t>Ревмофактор (РФ) *</t>
  </si>
  <si>
    <t>С-реактивный белок (СРБ) *</t>
  </si>
  <si>
    <t>Иммуноглобулин IgG *</t>
  </si>
  <si>
    <t>Иммуноглобулин IgM *</t>
  </si>
  <si>
    <t>Иммуноглобулин IgA *</t>
  </si>
  <si>
    <t>Протеинограмма (белковые фракции)</t>
  </si>
  <si>
    <t xml:space="preserve">Определение каппа и лямбда цепей в сыворотке крови методом иммунофиксации </t>
  </si>
  <si>
    <t>Маркеры гормонов щитовидной железы методом ИФА</t>
  </si>
  <si>
    <t>Трииодтиронин свободный (Т3) *</t>
  </si>
  <si>
    <t>Тироксин свободный (Т4) *</t>
  </si>
  <si>
    <t>Антитела к  тиреоглобулину (АтТГ) *</t>
  </si>
  <si>
    <t>Тиреоглобулин (ТГ) *</t>
  </si>
  <si>
    <t>Тиреотропный гормон (ТТГ) *</t>
  </si>
  <si>
    <t>Антитела тирепероксидозе (АТкТПО) *</t>
  </si>
  <si>
    <t>Маркеры репродуктивной системы методом ИФА</t>
  </si>
  <si>
    <t>Прогестерон (ПГ) *</t>
  </si>
  <si>
    <t>Эстрадиол (Е2) *</t>
  </si>
  <si>
    <t>Лютеинизирующий гормон (ЛГ) *</t>
  </si>
  <si>
    <t>Фолликуло-стимулирующий гормон (ФСГ) *</t>
  </si>
  <si>
    <t>Пролактин *</t>
  </si>
  <si>
    <t>Тестостерон *</t>
  </si>
  <si>
    <t>Кортизол *</t>
  </si>
  <si>
    <t>ИФА исследования по выявлению маркеров заболеваний предстательной железы</t>
  </si>
  <si>
    <t>Простатспецифический антиген (ПСА) *</t>
  </si>
  <si>
    <t>Диагностика аутоиммунных заболеваний методом ИФА</t>
  </si>
  <si>
    <t>Антитела класса Ig M к кардиолипину *</t>
  </si>
  <si>
    <t>Антитела класса Ig G к кардиолипину *</t>
  </si>
  <si>
    <t>Антитела класса Ig M к гликопротеину *</t>
  </si>
  <si>
    <t>Антитела класса Ig G к гликопротеину *</t>
  </si>
  <si>
    <t>Антитела к цитруллинсодержащему пептиду (АССР) *</t>
  </si>
  <si>
    <t xml:space="preserve">Маркеры инфекционных заболеваний </t>
  </si>
  <si>
    <t>Поверхностный антиген вируса гепатита В (HbsAg) *</t>
  </si>
  <si>
    <t>Антитела (суммарные) к сердцевинному антигену вируса гепатита В  (AtHBcor) *</t>
  </si>
  <si>
    <t>Антитела класса Ig M сердцевинному антигену вируса гепатита В (HBcor lg M) *</t>
  </si>
  <si>
    <t>Антитела к вирусу гепатита Д (AtHВD) *</t>
  </si>
  <si>
    <t>Антитела к вирусу гепатита С (AtHCV) *</t>
  </si>
  <si>
    <t>Антитела класса Ig М к вирусу гепатита А  (AtHAV Ig M) *</t>
  </si>
  <si>
    <t>HBe-антиген *</t>
  </si>
  <si>
    <t>Антитела класса Ig G к внутреннему антигену вируса гепатита В AtHBe-lgG *</t>
  </si>
  <si>
    <t>Подтверждающий  тест на наличие HbsAg *</t>
  </si>
  <si>
    <t>Определение антител класса IgM к цитомегаловирусной инфекции *</t>
  </si>
  <si>
    <t>Определение антител класса IgG к цитомегаловирусной инфекции *</t>
  </si>
  <si>
    <t>Определение антител класса  IgM к вирусу простого герпеса *</t>
  </si>
  <si>
    <t>Определение антител класса IgG к вирусу простого герпеса *</t>
  </si>
  <si>
    <t>Определение антител класса IgM к вирусу Эпштейна Барра *</t>
  </si>
  <si>
    <t>Определение антител класса  IgG вирусу Эпштейна Барра *</t>
  </si>
  <si>
    <t xml:space="preserve">Гематологические исследования </t>
  </si>
  <si>
    <t>Общий анализ крови (на автоматическом гемат. анализаторе) *</t>
  </si>
  <si>
    <t>Скорость оседания эритроцитов (СОЭ) *</t>
  </si>
  <si>
    <t>Лейкоцитарная  формула *</t>
  </si>
  <si>
    <t>Подсчет миелокариоцитов *</t>
  </si>
  <si>
    <t>Исследование миелограммы *</t>
  </si>
  <si>
    <t>Подсчет мегакариоцитов *</t>
  </si>
  <si>
    <t xml:space="preserve">Общеклинические исследования мочи </t>
  </si>
  <si>
    <t>Проведение исследований мочи с помощью автоматического анализатора (физико-химический анализ мочи + анализ элементов мочевого осадка) *</t>
  </si>
  <si>
    <t>проведение исследований мочи с помощью автоматического анализатора (физико-химический анализ мочи + анализ элементов мочевого осадка) + МАУ (Микроальбуминурия) *</t>
  </si>
  <si>
    <t>Регистрация, забор биологического материала</t>
  </si>
  <si>
    <t>Взятие крови из вены</t>
  </si>
  <si>
    <t>Взятие крови из пальца (на 1 исследование)</t>
  </si>
  <si>
    <t>Взятие крови из пальца на общий или гематологический анализ крови</t>
  </si>
  <si>
    <t>Прием и регистрация материала, учет выдачи</t>
  </si>
  <si>
    <t xml:space="preserve">Обработка крови для получения сыворотки или плазмы </t>
  </si>
  <si>
    <t>Пробирка вакуумная (13×100 мм; объем забираемой крови: 5 мл; наполнители: кремнезем)</t>
  </si>
  <si>
    <t>Пробирка вакуумная (13×100 мм; объем забираемой крови: 4,5 мл; наполнители: тринатрий цитрат)</t>
  </si>
  <si>
    <t>Пробирка вакуумная (13×100 мм; объем забираемой крови: 5 мл; наполнители: К2ЭДТА)</t>
  </si>
  <si>
    <t>Онкомаркеры и маркеры гормонального профиля на анализаторе серии VIDAS</t>
  </si>
  <si>
    <t>Альфафетопротеин (АФП) *</t>
  </si>
  <si>
    <t>Онкомаркер яичников СА 125 *</t>
  </si>
  <si>
    <t>Раково-эмбриональный антиген (CEA (S)) *</t>
  </si>
  <si>
    <t>ПСА общий *</t>
  </si>
  <si>
    <t>В2- микроглобулин *</t>
  </si>
  <si>
    <t>Эстрадиол (Estradiol II) *</t>
  </si>
  <si>
    <t>Тестостерон (Testosterone) *</t>
  </si>
  <si>
    <t>Прогестерон (Progesterone) *</t>
  </si>
  <si>
    <t>Лютеинизирующий гормон (LH) *</t>
  </si>
  <si>
    <t>Фолликулостимулирующий гормон (FSH) *</t>
  </si>
  <si>
    <t>Кортизол (Cortisol S) *</t>
  </si>
  <si>
    <t>Прокальцитонин *</t>
  </si>
  <si>
    <t>Витамин Д *</t>
  </si>
  <si>
    <t>Хорионический гонадотропин человека (HCG) *</t>
  </si>
  <si>
    <t>Определение токсина A и B C.difficile *</t>
  </si>
  <si>
    <t>Определение антигена C.difficile GDH (GDH) глутаматдегидрогеназа *</t>
  </si>
  <si>
    <t>Иммуноглобулин G к возбудителю болезни Лайма Lyme IgG (LYG) *</t>
  </si>
  <si>
    <t>Иммуноглобулин M к возбудителю болезни Лайма Lyme IgM (LYM) *</t>
  </si>
  <si>
    <t>Онкомаркер поджелудочной железы СА-19-9 *</t>
  </si>
  <si>
    <t>Пролактин (PRL) *</t>
  </si>
  <si>
    <t>Определение маркеров воспаления и сердечно-сосудистой патологии на системе PATHFAST</t>
  </si>
  <si>
    <t>Тропонин I *</t>
  </si>
  <si>
    <t>NTproBNP *</t>
  </si>
  <si>
    <t>Витамины, маркеры гормонального профиля на анализаторе "Maglumi"</t>
  </si>
  <si>
    <t>Иммуноглобулин Е (IgE) *</t>
  </si>
  <si>
    <t>Аутоантитела к тиреоидной пероксидазе (Anti-TPO) *</t>
  </si>
  <si>
    <t>Витамин B12 (Vitamin B12) *</t>
  </si>
  <si>
    <t>Инсулин (Insulin) *</t>
  </si>
  <si>
    <t>Интактный паратгормон (Intact PTH) *</t>
  </si>
  <si>
    <t>Свободный тироксин (FT4) *</t>
  </si>
  <si>
    <t>Свободный трийодтиронин (FT3) *</t>
  </si>
  <si>
    <t>Фолиевая кислота (FA) *</t>
  </si>
  <si>
    <t>Адренокортикотропный гормон (ACTH) *</t>
  </si>
  <si>
    <t>Тиреоглобулин (TGA) *</t>
  </si>
  <si>
    <t>Антитела к тиреоглобулину (TGA) *</t>
  </si>
  <si>
    <t>С-пептид (C-Peptid) *</t>
  </si>
  <si>
    <t>Тиреотропный горон (TSH) *</t>
  </si>
  <si>
    <t xml:space="preserve">ДГЭА (DHEA-S) *   </t>
  </si>
  <si>
    <t xml:space="preserve">17-ОН прогестерон (17-OH Progestrone) * </t>
  </si>
  <si>
    <t>Циклоспорин (CSA) *</t>
  </si>
  <si>
    <t>Такролимус (FK 506) *</t>
  </si>
  <si>
    <t xml:space="preserve">*В  тарифах не учтена стоимость взятия крови из вены (пальца) / регистрация материала, учет выдачи / получение сыворотки или плазмы / пробирка, которые оплачиваются заказчиком дополнительно. </t>
  </si>
  <si>
    <t>1) Постановление Министерства здравоохранения Республики Беларусь 28 января 2025 года № 13 "О нормах времени и расхода материалов на платные медицинские услуги по лабораторной диагностике"</t>
  </si>
  <si>
    <t>2) Постановление Министерства здравоохранения Республики Беларусь 28 января 2025 года № 14 "О предельных максимальных тарифах на платные медицинские услуги по лабораторной диагностике"</t>
  </si>
  <si>
    <t>3) Информация №23 от 09.06.25г.; Приказ №________ от 09.06.25г.</t>
  </si>
  <si>
    <t xml:space="preserve">Начальник ПЭО </t>
  </si>
  <si>
    <t>___________О.О.Новик</t>
  </si>
  <si>
    <t>Экономист</t>
  </si>
  <si>
    <t>___________О.М.Носар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</si>
</sst>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name val="Arial Cyr"/>
      <charset val="204"/>
    </font>
    <font>
      <sz val="11"/>
      <name val="Arial Cyr"/>
      <charset val="204"/>
    </font>
    <font>
      <b/>
      <sz val="12"/>
      <name val="Times New Roman"/>
      <family val="1"/>
      <charset val="204"/>
    </font>
    <font>
      <b/>
      <sz val="11"/>
      <name val="Arial Cyr"/>
      <charset val="204"/>
    </font>
    <font>
      <i/>
      <sz val="12"/>
      <name val="Times New Roman"/>
      <family val="1"/>
      <charset val="204"/>
    </font>
    <font>
      <b/>
      <sz val="12"/>
      <color indexed="16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 applyFill="1" applyAlignment="1">
      <alignment horizontal="center" vertical="top"/>
    </xf>
    <xf numFmtId="0" fontId="2" fillId="0" borderId="0" xfId="0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horizontal="center" vertical="top" wrapText="1"/>
    </xf>
    <xf numFmtId="0" fontId="6" fillId="0" borderId="2" xfId="0" applyFont="1" applyFill="1" applyBorder="1" applyAlignment="1">
      <alignment horizontal="left" vertical="top" wrapText="1"/>
    </xf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left"/>
    </xf>
    <xf numFmtId="0" fontId="2" fillId="0" borderId="0" xfId="0" applyFont="1" applyFill="1" applyAlignment="1">
      <alignment horizontal="left"/>
    </xf>
    <xf numFmtId="0" fontId="1" fillId="0" borderId="0" xfId="0" applyFont="1" applyFill="1"/>
    <xf numFmtId="0" fontId="2" fillId="0" borderId="0" xfId="0" applyFont="1" applyFill="1" applyAlignment="1">
      <alignment horizontal="left" vertical="center"/>
    </xf>
    <xf numFmtId="14" fontId="2" fillId="0" borderId="0" xfId="0" applyNumberFormat="1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" fillId="0" borderId="1" xfId="0" applyFont="1" applyFill="1" applyBorder="1" applyAlignment="1">
      <alignment horizontal="center" vertical="top" wrapText="1"/>
    </xf>
    <xf numFmtId="3" fontId="5" fillId="0" borderId="1" xfId="0" applyNumberFormat="1" applyFont="1" applyFill="1" applyBorder="1" applyAlignment="1">
      <alignment horizontal="center" vertical="top" wrapText="1"/>
    </xf>
    <xf numFmtId="0" fontId="6" fillId="0" borderId="0" xfId="0" applyFont="1" applyFill="1" applyAlignment="1">
      <alignment vertical="top" wrapText="1"/>
    </xf>
    <xf numFmtId="0" fontId="6" fillId="0" borderId="0" xfId="0" applyFont="1" applyFill="1" applyAlignment="1">
      <alignment vertical="top"/>
    </xf>
    <xf numFmtId="0" fontId="2" fillId="0" borderId="2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center" vertical="top" wrapText="1"/>
    </xf>
    <xf numFmtId="4" fontId="6" fillId="0" borderId="2" xfId="0" applyNumberFormat="1" applyFont="1" applyFill="1" applyBorder="1" applyAlignment="1">
      <alignment horizontal="center" vertical="top" wrapText="1"/>
    </xf>
    <xf numFmtId="0" fontId="6" fillId="0" borderId="2" xfId="0" applyFont="1" applyFill="1" applyBorder="1" applyAlignment="1">
      <alignment vertical="top"/>
    </xf>
    <xf numFmtId="4" fontId="2" fillId="0" borderId="2" xfId="0" applyNumberFormat="1" applyFont="1" applyFill="1" applyBorder="1" applyAlignment="1">
      <alignment horizontal="center" vertical="top" wrapText="1"/>
    </xf>
    <xf numFmtId="4" fontId="6" fillId="0" borderId="0" xfId="0" applyNumberFormat="1" applyFont="1" applyFill="1" applyAlignment="1">
      <alignment vertical="top"/>
    </xf>
    <xf numFmtId="0" fontId="2" fillId="0" borderId="2" xfId="0" applyFont="1" applyFill="1" applyBorder="1" applyAlignment="1">
      <alignment horizontal="center" wrapText="1"/>
    </xf>
    <xf numFmtId="0" fontId="6" fillId="0" borderId="2" xfId="0" applyFont="1" applyFill="1" applyBorder="1" applyAlignment="1">
      <alignment vertical="top" wrapText="1"/>
    </xf>
    <xf numFmtId="2" fontId="6" fillId="0" borderId="2" xfId="0" applyNumberFormat="1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vertical="top"/>
    </xf>
    <xf numFmtId="2" fontId="2" fillId="0" borderId="2" xfId="0" applyNumberFormat="1" applyFont="1" applyFill="1" applyBorder="1" applyAlignment="1">
      <alignment horizontal="center" vertical="top" wrapText="1"/>
    </xf>
    <xf numFmtId="0" fontId="2" fillId="0" borderId="0" xfId="0" applyFont="1" applyFill="1" applyAlignment="1">
      <alignment vertical="top"/>
    </xf>
    <xf numFmtId="0" fontId="6" fillId="0" borderId="2" xfId="0" applyNumberFormat="1" applyFont="1" applyFill="1" applyBorder="1" applyAlignment="1" applyProtection="1">
      <alignment horizontal="left" vertical="top" wrapText="1"/>
    </xf>
    <xf numFmtId="4" fontId="6" fillId="0" borderId="2" xfId="0" applyNumberFormat="1" applyFont="1" applyFill="1" applyBorder="1" applyAlignment="1" applyProtection="1">
      <alignment horizontal="center" vertical="top"/>
    </xf>
    <xf numFmtId="0" fontId="0" fillId="0" borderId="2" xfId="0" applyFill="1" applyBorder="1"/>
    <xf numFmtId="0" fontId="0" fillId="0" borderId="0" xfId="0" applyFill="1"/>
    <xf numFmtId="0" fontId="1" fillId="0" borderId="2" xfId="0" applyFont="1" applyFill="1" applyBorder="1"/>
    <xf numFmtId="0" fontId="2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4" fontId="6" fillId="0" borderId="2" xfId="0" applyNumberFormat="1" applyFont="1" applyFill="1" applyBorder="1" applyAlignment="1">
      <alignment horizontal="center" vertical="center" wrapText="1"/>
    </xf>
    <xf numFmtId="4" fontId="2" fillId="0" borderId="2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left" vertical="top" wrapText="1"/>
    </xf>
    <xf numFmtId="3" fontId="2" fillId="0" borderId="0" xfId="0" applyNumberFormat="1" applyFont="1" applyFill="1" applyBorder="1" applyAlignment="1">
      <alignment horizontal="left" vertical="top"/>
    </xf>
    <xf numFmtId="0" fontId="8" fillId="0" borderId="0" xfId="0" applyFont="1" applyFill="1"/>
    <xf numFmtId="0" fontId="7" fillId="0" borderId="0" xfId="0" applyFont="1" applyFill="1" applyAlignment="1">
      <alignment horizontal="left" vertical="top" wrapText="1"/>
    </xf>
    <xf numFmtId="0" fontId="7" fillId="0" borderId="0" xfId="0" applyFont="1" applyFill="1"/>
    <xf numFmtId="0" fontId="6" fillId="0" borderId="0" xfId="0" applyFont="1" applyFill="1"/>
    <xf numFmtId="3" fontId="6" fillId="0" borderId="0" xfId="0" applyNumberFormat="1" applyFont="1" applyFill="1" applyBorder="1" applyAlignment="1">
      <alignment horizontal="left" vertical="top"/>
    </xf>
    <xf numFmtId="0" fontId="8" fillId="0" borderId="0" xfId="0" applyFont="1" applyFill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8"/>
  <sheetViews>
    <sheetView tabSelected="1" view="pageBreakPreview" topLeftCell="A23" zoomScaleNormal="100" zoomScaleSheetLayoutView="100" workbookViewId="0">
      <selection activeCell="B43" sqref="B1:B65536"/>
    </sheetView>
  </sheetViews>
  <sheetFormatPr defaultRowHeight="14.25" x14ac:dyDescent="0.2"/>
  <cols>
    <col min="1" max="1" width="8" style="8" customWidth="1"/>
    <col min="2" max="2" width="52.5703125" style="6" customWidth="1"/>
    <col min="3" max="3" width="10.140625" style="8" customWidth="1"/>
    <col min="4" max="4" width="15.28515625" style="8" customWidth="1"/>
    <col min="5" max="5" width="9.140625" style="8"/>
    <col min="6" max="6" width="13.42578125" style="8" customWidth="1"/>
    <col min="7" max="7" width="49" style="8" customWidth="1"/>
    <col min="8" max="16384" width="9.140625" style="8"/>
  </cols>
  <sheetData>
    <row r="1" spans="1:12" ht="16.5" customHeight="1" x14ac:dyDescent="0.25">
      <c r="A1" s="5"/>
      <c r="C1" s="7" t="s">
        <v>0</v>
      </c>
      <c r="D1" s="7"/>
      <c r="E1" s="7"/>
      <c r="F1" s="7"/>
    </row>
    <row r="2" spans="1:12" ht="16.5" customHeight="1" x14ac:dyDescent="0.25">
      <c r="A2" s="5"/>
      <c r="C2" s="7" t="s">
        <v>1</v>
      </c>
      <c r="D2" s="7"/>
      <c r="E2" s="7"/>
      <c r="F2" s="7"/>
    </row>
    <row r="3" spans="1:12" ht="16.5" customHeight="1" x14ac:dyDescent="0.25">
      <c r="A3" s="5"/>
      <c r="C3" s="7" t="s">
        <v>2</v>
      </c>
      <c r="D3" s="7"/>
      <c r="E3" s="7"/>
      <c r="F3" s="7"/>
    </row>
    <row r="4" spans="1:12" ht="16.5" customHeight="1" x14ac:dyDescent="0.25">
      <c r="A4" s="5"/>
      <c r="C4" s="7" t="s">
        <v>3</v>
      </c>
      <c r="D4" s="7"/>
      <c r="E4" s="7"/>
      <c r="F4" s="7"/>
    </row>
    <row r="5" spans="1:12" ht="16.5" customHeight="1" x14ac:dyDescent="0.2">
      <c r="A5" s="5"/>
      <c r="C5" s="9" t="s">
        <v>4</v>
      </c>
      <c r="D5" s="9"/>
      <c r="E5" s="9"/>
      <c r="F5" s="9"/>
    </row>
    <row r="6" spans="1:12" ht="16.5" customHeight="1" x14ac:dyDescent="0.25">
      <c r="A6" s="5"/>
      <c r="C6" s="10" t="s">
        <v>5</v>
      </c>
      <c r="D6" s="10"/>
      <c r="E6" s="10"/>
      <c r="F6" s="10"/>
    </row>
    <row r="7" spans="1:12" ht="16.5" customHeight="1" x14ac:dyDescent="0.25">
      <c r="A7" s="5"/>
      <c r="F7" s="11"/>
    </row>
    <row r="8" spans="1:12" ht="16.5" customHeight="1" x14ac:dyDescent="0.2">
      <c r="A8" s="1" t="s">
        <v>6</v>
      </c>
      <c r="B8" s="1"/>
      <c r="C8" s="1"/>
      <c r="D8" s="1"/>
      <c r="E8" s="1"/>
      <c r="F8" s="1"/>
    </row>
    <row r="9" spans="1:12" ht="16.5" customHeight="1" x14ac:dyDescent="0.2">
      <c r="A9" s="2" t="s">
        <v>7</v>
      </c>
      <c r="B9" s="2"/>
      <c r="C9" s="2"/>
      <c r="D9" s="2"/>
      <c r="E9" s="2"/>
      <c r="F9" s="2"/>
    </row>
    <row r="10" spans="1:12" ht="16.5" customHeight="1" x14ac:dyDescent="0.2">
      <c r="A10" s="3" t="s">
        <v>8</v>
      </c>
      <c r="B10" s="3"/>
      <c r="C10" s="3"/>
      <c r="D10" s="3"/>
      <c r="E10" s="3"/>
      <c r="F10" s="3"/>
    </row>
    <row r="11" spans="1:12" ht="16.5" customHeight="1" thickBot="1" x14ac:dyDescent="0.25">
      <c r="A11" s="2"/>
      <c r="B11" s="2"/>
      <c r="C11" s="2"/>
      <c r="D11" s="2"/>
      <c r="E11" s="2"/>
      <c r="F11" s="2"/>
    </row>
    <row r="12" spans="1:12" s="15" customFormat="1" ht="66" customHeight="1" thickBot="1" x14ac:dyDescent="0.25">
      <c r="A12" s="12" t="s">
        <v>9</v>
      </c>
      <c r="B12" s="12" t="s">
        <v>10</v>
      </c>
      <c r="C12" s="13" t="s">
        <v>11</v>
      </c>
      <c r="D12" s="12" t="s">
        <v>12</v>
      </c>
      <c r="E12" s="12" t="s">
        <v>13</v>
      </c>
      <c r="F12" s="12" t="s">
        <v>14</v>
      </c>
      <c r="G12" s="14"/>
      <c r="H12" s="14"/>
      <c r="I12" s="14"/>
      <c r="J12" s="14"/>
      <c r="K12" s="14"/>
      <c r="L12" s="14"/>
    </row>
    <row r="13" spans="1:12" s="15" customFormat="1" ht="17.25" customHeight="1" x14ac:dyDescent="0.2">
      <c r="A13" s="16" t="s">
        <v>15</v>
      </c>
      <c r="B13" s="16"/>
      <c r="C13" s="16"/>
      <c r="D13" s="16"/>
      <c r="E13" s="16"/>
      <c r="F13" s="16"/>
    </row>
    <row r="14" spans="1:12" s="15" customFormat="1" ht="17.25" customHeight="1" x14ac:dyDescent="0.2">
      <c r="A14" s="17">
        <v>2601</v>
      </c>
      <c r="B14" s="4" t="s">
        <v>16</v>
      </c>
      <c r="C14" s="18">
        <v>0.2</v>
      </c>
      <c r="D14" s="18">
        <v>0.18</v>
      </c>
      <c r="E14" s="19"/>
      <c r="F14" s="20">
        <f t="shared" ref="F14:F55" si="0">C14+D14</f>
        <v>0.38</v>
      </c>
    </row>
    <row r="15" spans="1:12" s="15" customFormat="1" ht="15.75" x14ac:dyDescent="0.2">
      <c r="A15" s="17">
        <v>2602</v>
      </c>
      <c r="B15" s="4" t="s">
        <v>17</v>
      </c>
      <c r="C15" s="18">
        <v>0.2</v>
      </c>
      <c r="D15" s="18">
        <v>0.21</v>
      </c>
      <c r="E15" s="19"/>
      <c r="F15" s="20">
        <f t="shared" si="0"/>
        <v>0.41000000000000003</v>
      </c>
    </row>
    <row r="16" spans="1:12" s="15" customFormat="1" ht="15.75" x14ac:dyDescent="0.2">
      <c r="A16" s="17">
        <v>2603</v>
      </c>
      <c r="B16" s="4" t="s">
        <v>18</v>
      </c>
      <c r="C16" s="18">
        <v>0.2</v>
      </c>
      <c r="D16" s="18">
        <v>0.44</v>
      </c>
      <c r="E16" s="19"/>
      <c r="F16" s="20">
        <f t="shared" si="0"/>
        <v>0.64</v>
      </c>
    </row>
    <row r="17" spans="1:7" s="15" customFormat="1" ht="15.75" x14ac:dyDescent="0.2">
      <c r="A17" s="17">
        <v>2604</v>
      </c>
      <c r="B17" s="4" t="s">
        <v>19</v>
      </c>
      <c r="C17" s="18">
        <v>0.2</v>
      </c>
      <c r="D17" s="18">
        <v>0.08</v>
      </c>
      <c r="E17" s="19"/>
      <c r="F17" s="20">
        <f t="shared" si="0"/>
        <v>0.28000000000000003</v>
      </c>
    </row>
    <row r="18" spans="1:7" s="15" customFormat="1" ht="15.75" x14ac:dyDescent="0.2">
      <c r="A18" s="17">
        <v>2605</v>
      </c>
      <c r="B18" s="4" t="s">
        <v>20</v>
      </c>
      <c r="C18" s="18">
        <v>0.2</v>
      </c>
      <c r="D18" s="18">
        <v>0.28999999999999998</v>
      </c>
      <c r="E18" s="19"/>
      <c r="F18" s="20">
        <f t="shared" si="0"/>
        <v>0.49</v>
      </c>
    </row>
    <row r="19" spans="1:7" s="15" customFormat="1" ht="15.75" x14ac:dyDescent="0.2">
      <c r="A19" s="17">
        <v>2606</v>
      </c>
      <c r="B19" s="4" t="s">
        <v>21</v>
      </c>
      <c r="C19" s="18">
        <v>0.2</v>
      </c>
      <c r="D19" s="18">
        <v>0.22</v>
      </c>
      <c r="E19" s="19"/>
      <c r="F19" s="20">
        <f t="shared" si="0"/>
        <v>0.42000000000000004</v>
      </c>
    </row>
    <row r="20" spans="1:7" s="15" customFormat="1" ht="15.75" x14ac:dyDescent="0.2">
      <c r="A20" s="17">
        <v>2607</v>
      </c>
      <c r="B20" s="4" t="s">
        <v>22</v>
      </c>
      <c r="C20" s="18">
        <v>0.2</v>
      </c>
      <c r="D20" s="18">
        <v>0.08</v>
      </c>
      <c r="E20" s="19"/>
      <c r="F20" s="20">
        <f t="shared" si="0"/>
        <v>0.28000000000000003</v>
      </c>
      <c r="G20" s="21"/>
    </row>
    <row r="21" spans="1:7" s="15" customFormat="1" ht="15.75" x14ac:dyDescent="0.2">
      <c r="A21" s="17">
        <v>2608</v>
      </c>
      <c r="B21" s="4" t="s">
        <v>23</v>
      </c>
      <c r="C21" s="18">
        <v>0.2</v>
      </c>
      <c r="D21" s="18">
        <v>0.19</v>
      </c>
      <c r="E21" s="19"/>
      <c r="F21" s="20">
        <f t="shared" si="0"/>
        <v>0.39</v>
      </c>
    </row>
    <row r="22" spans="1:7" s="15" customFormat="1" ht="15.75" x14ac:dyDescent="0.2">
      <c r="A22" s="17">
        <v>2609</v>
      </c>
      <c r="B22" s="4" t="s">
        <v>24</v>
      </c>
      <c r="C22" s="18">
        <v>0.2</v>
      </c>
      <c r="D22" s="18">
        <v>3.2</v>
      </c>
      <c r="E22" s="19"/>
      <c r="F22" s="20">
        <f t="shared" si="0"/>
        <v>3.4000000000000004</v>
      </c>
    </row>
    <row r="23" spans="1:7" s="15" customFormat="1" ht="15.75" x14ac:dyDescent="0.2">
      <c r="A23" s="17">
        <v>2611</v>
      </c>
      <c r="B23" s="4" t="s">
        <v>25</v>
      </c>
      <c r="C23" s="18">
        <v>0.2</v>
      </c>
      <c r="D23" s="18">
        <v>3.5</v>
      </c>
      <c r="E23" s="19"/>
      <c r="F23" s="20">
        <f t="shared" si="0"/>
        <v>3.7</v>
      </c>
    </row>
    <row r="24" spans="1:7" s="15" customFormat="1" ht="15.75" x14ac:dyDescent="0.2">
      <c r="A24" s="17">
        <v>2612</v>
      </c>
      <c r="B24" s="4" t="s">
        <v>26</v>
      </c>
      <c r="C24" s="18">
        <v>0.2</v>
      </c>
      <c r="D24" s="18">
        <v>0.87</v>
      </c>
      <c r="E24" s="19"/>
      <c r="F24" s="20">
        <f t="shared" si="0"/>
        <v>1.07</v>
      </c>
    </row>
    <row r="25" spans="1:7" s="15" customFormat="1" ht="15.75" x14ac:dyDescent="0.2">
      <c r="A25" s="17">
        <v>2613</v>
      </c>
      <c r="B25" s="4" t="s">
        <v>27</v>
      </c>
      <c r="C25" s="18">
        <v>0.2</v>
      </c>
      <c r="D25" s="18">
        <v>0.45</v>
      </c>
      <c r="E25" s="19"/>
      <c r="F25" s="20">
        <f t="shared" si="0"/>
        <v>0.65</v>
      </c>
    </row>
    <row r="26" spans="1:7" s="15" customFormat="1" ht="19.5" customHeight="1" x14ac:dyDescent="0.2">
      <c r="A26" s="17">
        <v>2614</v>
      </c>
      <c r="B26" s="4" t="s">
        <v>28</v>
      </c>
      <c r="C26" s="18">
        <v>0.2</v>
      </c>
      <c r="D26" s="18">
        <v>0.17</v>
      </c>
      <c r="E26" s="19"/>
      <c r="F26" s="20">
        <f t="shared" si="0"/>
        <v>0.37</v>
      </c>
    </row>
    <row r="27" spans="1:7" s="15" customFormat="1" ht="17.25" customHeight="1" x14ac:dyDescent="0.2">
      <c r="A27" s="17">
        <v>2615</v>
      </c>
      <c r="B27" s="4" t="s">
        <v>29</v>
      </c>
      <c r="C27" s="18">
        <v>0.2</v>
      </c>
      <c r="D27" s="18">
        <v>0.18</v>
      </c>
      <c r="E27" s="19"/>
      <c r="F27" s="20">
        <f t="shared" si="0"/>
        <v>0.38</v>
      </c>
    </row>
    <row r="28" spans="1:7" s="15" customFormat="1" ht="17.25" customHeight="1" x14ac:dyDescent="0.2">
      <c r="A28" s="17">
        <v>2616</v>
      </c>
      <c r="B28" s="4" t="s">
        <v>30</v>
      </c>
      <c r="C28" s="18">
        <v>0.2</v>
      </c>
      <c r="D28" s="18">
        <v>0.21</v>
      </c>
      <c r="E28" s="19"/>
      <c r="F28" s="20">
        <f t="shared" si="0"/>
        <v>0.41000000000000003</v>
      </c>
    </row>
    <row r="29" spans="1:7" s="15" customFormat="1" ht="16.5" customHeight="1" x14ac:dyDescent="0.2">
      <c r="A29" s="17">
        <v>2618</v>
      </c>
      <c r="B29" s="4" t="s">
        <v>31</v>
      </c>
      <c r="C29" s="18">
        <v>0.2</v>
      </c>
      <c r="D29" s="18">
        <v>0.78</v>
      </c>
      <c r="E29" s="19"/>
      <c r="F29" s="20">
        <f t="shared" si="0"/>
        <v>0.98</v>
      </c>
    </row>
    <row r="30" spans="1:7" s="15" customFormat="1" ht="15.75" x14ac:dyDescent="0.2">
      <c r="A30" s="17">
        <v>2619</v>
      </c>
      <c r="B30" s="4" t="s">
        <v>32</v>
      </c>
      <c r="C30" s="18">
        <v>0.2</v>
      </c>
      <c r="D30" s="18">
        <v>0.28000000000000003</v>
      </c>
      <c r="E30" s="19"/>
      <c r="F30" s="20">
        <f t="shared" si="0"/>
        <v>0.48000000000000004</v>
      </c>
    </row>
    <row r="31" spans="1:7" s="15" customFormat="1" ht="15.75" x14ac:dyDescent="0.2">
      <c r="A31" s="17">
        <v>2620</v>
      </c>
      <c r="B31" s="4" t="s">
        <v>33</v>
      </c>
      <c r="C31" s="18">
        <v>0.2</v>
      </c>
      <c r="D31" s="18">
        <v>0.28999999999999998</v>
      </c>
      <c r="E31" s="19"/>
      <c r="F31" s="20">
        <f t="shared" si="0"/>
        <v>0.49</v>
      </c>
    </row>
    <row r="32" spans="1:7" s="15" customFormat="1" ht="15.75" x14ac:dyDescent="0.2">
      <c r="A32" s="17">
        <v>2621</v>
      </c>
      <c r="B32" s="4" t="s">
        <v>34</v>
      </c>
      <c r="C32" s="18">
        <v>0.2</v>
      </c>
      <c r="D32" s="18">
        <v>0.1</v>
      </c>
      <c r="E32" s="19"/>
      <c r="F32" s="20">
        <f t="shared" si="0"/>
        <v>0.30000000000000004</v>
      </c>
    </row>
    <row r="33" spans="1:6" s="15" customFormat="1" ht="15.75" x14ac:dyDescent="0.2">
      <c r="A33" s="17">
        <v>2622</v>
      </c>
      <c r="B33" s="4" t="s">
        <v>35</v>
      </c>
      <c r="C33" s="18">
        <v>0.2</v>
      </c>
      <c r="D33" s="18">
        <v>5.55</v>
      </c>
      <c r="E33" s="19"/>
      <c r="F33" s="20">
        <f t="shared" si="0"/>
        <v>5.75</v>
      </c>
    </row>
    <row r="34" spans="1:6" s="15" customFormat="1" ht="15.75" x14ac:dyDescent="0.2">
      <c r="A34" s="17">
        <v>2624</v>
      </c>
      <c r="B34" s="4" t="s">
        <v>36</v>
      </c>
      <c r="C34" s="18">
        <v>0.2</v>
      </c>
      <c r="D34" s="18">
        <v>3.94</v>
      </c>
      <c r="E34" s="19"/>
      <c r="F34" s="20">
        <f t="shared" si="0"/>
        <v>4.1399999999999997</v>
      </c>
    </row>
    <row r="35" spans="1:6" s="15" customFormat="1" ht="15.75" x14ac:dyDescent="0.2">
      <c r="A35" s="17">
        <v>2625</v>
      </c>
      <c r="B35" s="4" t="s">
        <v>37</v>
      </c>
      <c r="C35" s="18">
        <v>0.2</v>
      </c>
      <c r="D35" s="18">
        <v>0.18</v>
      </c>
      <c r="E35" s="19"/>
      <c r="F35" s="20">
        <f t="shared" si="0"/>
        <v>0.38</v>
      </c>
    </row>
    <row r="36" spans="1:6" s="15" customFormat="1" ht="18" customHeight="1" x14ac:dyDescent="0.2">
      <c r="A36" s="17">
        <v>2627</v>
      </c>
      <c r="B36" s="4" t="s">
        <v>38</v>
      </c>
      <c r="C36" s="18">
        <v>0.2</v>
      </c>
      <c r="D36" s="18">
        <v>0.13</v>
      </c>
      <c r="E36" s="19"/>
      <c r="F36" s="20">
        <f t="shared" si="0"/>
        <v>0.33</v>
      </c>
    </row>
    <row r="37" spans="1:6" s="15" customFormat="1" ht="15.75" x14ac:dyDescent="0.2">
      <c r="A37" s="17">
        <v>2628</v>
      </c>
      <c r="B37" s="4" t="s">
        <v>39</v>
      </c>
      <c r="C37" s="18">
        <v>0.2</v>
      </c>
      <c r="D37" s="18">
        <v>2.4500000000000002</v>
      </c>
      <c r="E37" s="19"/>
      <c r="F37" s="20">
        <f t="shared" si="0"/>
        <v>2.6500000000000004</v>
      </c>
    </row>
    <row r="38" spans="1:6" s="15" customFormat="1" ht="15.75" x14ac:dyDescent="0.2">
      <c r="A38" s="17">
        <v>2629</v>
      </c>
      <c r="B38" s="4" t="s">
        <v>40</v>
      </c>
      <c r="C38" s="18">
        <v>0.2</v>
      </c>
      <c r="D38" s="18">
        <v>2.4500000000000002</v>
      </c>
      <c r="E38" s="19"/>
      <c r="F38" s="20">
        <f t="shared" si="0"/>
        <v>2.6500000000000004</v>
      </c>
    </row>
    <row r="39" spans="1:6" s="15" customFormat="1" ht="15.75" x14ac:dyDescent="0.2">
      <c r="A39" s="17">
        <v>2630</v>
      </c>
      <c r="B39" s="4" t="s">
        <v>41</v>
      </c>
      <c r="C39" s="18">
        <v>0.2</v>
      </c>
      <c r="D39" s="18">
        <v>0.91</v>
      </c>
      <c r="E39" s="19"/>
      <c r="F39" s="20">
        <f t="shared" si="0"/>
        <v>1.1100000000000001</v>
      </c>
    </row>
    <row r="40" spans="1:6" s="15" customFormat="1" ht="15.75" x14ac:dyDescent="0.2">
      <c r="A40" s="17">
        <v>2631</v>
      </c>
      <c r="B40" s="4" t="s">
        <v>42</v>
      </c>
      <c r="C40" s="18">
        <v>0.2</v>
      </c>
      <c r="D40" s="18">
        <v>0.56000000000000005</v>
      </c>
      <c r="E40" s="19"/>
      <c r="F40" s="20">
        <f t="shared" si="0"/>
        <v>0.76</v>
      </c>
    </row>
    <row r="41" spans="1:6" s="15" customFormat="1" ht="15.75" x14ac:dyDescent="0.2">
      <c r="A41" s="17">
        <v>2632</v>
      </c>
      <c r="B41" s="4" t="s">
        <v>43</v>
      </c>
      <c r="C41" s="18">
        <v>0.2</v>
      </c>
      <c r="D41" s="18">
        <v>3.71</v>
      </c>
      <c r="E41" s="19"/>
      <c r="F41" s="20">
        <f t="shared" si="0"/>
        <v>3.91</v>
      </c>
    </row>
    <row r="42" spans="1:6" s="15" customFormat="1" ht="18.75" customHeight="1" x14ac:dyDescent="0.2">
      <c r="A42" s="17">
        <v>2633</v>
      </c>
      <c r="B42" s="4" t="s">
        <v>44</v>
      </c>
      <c r="C42" s="18">
        <v>0.2</v>
      </c>
      <c r="D42" s="18">
        <v>0.2</v>
      </c>
      <c r="E42" s="19"/>
      <c r="F42" s="20">
        <f t="shared" si="0"/>
        <v>0.4</v>
      </c>
    </row>
    <row r="43" spans="1:6" s="15" customFormat="1" ht="15.75" x14ac:dyDescent="0.2">
      <c r="A43" s="17">
        <v>2634</v>
      </c>
      <c r="B43" s="4" t="s">
        <v>45</v>
      </c>
      <c r="C43" s="18">
        <v>0.2</v>
      </c>
      <c r="D43" s="18">
        <v>0.16</v>
      </c>
      <c r="E43" s="19"/>
      <c r="F43" s="20">
        <f t="shared" si="0"/>
        <v>0.36</v>
      </c>
    </row>
    <row r="44" spans="1:6" s="15" customFormat="1" ht="15.75" x14ac:dyDescent="0.2">
      <c r="A44" s="17">
        <v>2635</v>
      </c>
      <c r="B44" s="4" t="s">
        <v>46</v>
      </c>
      <c r="C44" s="18">
        <v>0.2</v>
      </c>
      <c r="D44" s="18">
        <v>0.17</v>
      </c>
      <c r="E44" s="19"/>
      <c r="F44" s="20">
        <f t="shared" si="0"/>
        <v>0.37</v>
      </c>
    </row>
    <row r="45" spans="1:6" s="15" customFormat="1" ht="15.75" x14ac:dyDescent="0.2">
      <c r="A45" s="17">
        <v>2636</v>
      </c>
      <c r="B45" s="4" t="s">
        <v>47</v>
      </c>
      <c r="C45" s="18">
        <v>0.2</v>
      </c>
      <c r="D45" s="18">
        <v>0.3</v>
      </c>
      <c r="E45" s="19"/>
      <c r="F45" s="20">
        <f t="shared" si="0"/>
        <v>0.5</v>
      </c>
    </row>
    <row r="46" spans="1:6" s="15" customFormat="1" ht="15.75" x14ac:dyDescent="0.2">
      <c r="A46" s="17">
        <v>2637</v>
      </c>
      <c r="B46" s="4" t="s">
        <v>48</v>
      </c>
      <c r="C46" s="18">
        <v>0.2</v>
      </c>
      <c r="D46" s="18">
        <v>1.2</v>
      </c>
      <c r="E46" s="19"/>
      <c r="F46" s="20">
        <f t="shared" si="0"/>
        <v>1.4</v>
      </c>
    </row>
    <row r="47" spans="1:6" s="15" customFormat="1" ht="15.75" x14ac:dyDescent="0.2">
      <c r="A47" s="17">
        <v>2638</v>
      </c>
      <c r="B47" s="4" t="s">
        <v>49</v>
      </c>
      <c r="C47" s="18">
        <v>0.2</v>
      </c>
      <c r="D47" s="18">
        <v>2.73</v>
      </c>
      <c r="E47" s="19"/>
      <c r="F47" s="20">
        <f t="shared" si="0"/>
        <v>2.93</v>
      </c>
    </row>
    <row r="48" spans="1:6" s="15" customFormat="1" ht="15.75" x14ac:dyDescent="0.2">
      <c r="A48" s="17">
        <v>2640</v>
      </c>
      <c r="B48" s="4" t="s">
        <v>50</v>
      </c>
      <c r="C48" s="18">
        <v>0.2</v>
      </c>
      <c r="D48" s="18">
        <v>2.2400000000000002</v>
      </c>
      <c r="E48" s="19"/>
      <c r="F48" s="20">
        <f>C48+D48</f>
        <v>2.4400000000000004</v>
      </c>
    </row>
    <row r="49" spans="1:6" s="15" customFormat="1" ht="15.75" x14ac:dyDescent="0.2">
      <c r="A49" s="17">
        <v>26131</v>
      </c>
      <c r="B49" s="4" t="s">
        <v>51</v>
      </c>
      <c r="C49" s="18">
        <v>3.04</v>
      </c>
      <c r="D49" s="18">
        <v>14.06</v>
      </c>
      <c r="E49" s="19"/>
      <c r="F49" s="20">
        <f t="shared" si="0"/>
        <v>17.100000000000001</v>
      </c>
    </row>
    <row r="50" spans="1:6" s="15" customFormat="1" ht="15.75" x14ac:dyDescent="0.2">
      <c r="A50" s="17">
        <v>26132</v>
      </c>
      <c r="B50" s="4" t="s">
        <v>52</v>
      </c>
      <c r="C50" s="18">
        <v>0.2</v>
      </c>
      <c r="D50" s="18">
        <v>2.5299999999999998</v>
      </c>
      <c r="E50" s="19"/>
      <c r="F50" s="20">
        <f>C50+D50</f>
        <v>2.73</v>
      </c>
    </row>
    <row r="51" spans="1:6" s="15" customFormat="1" ht="15.75" x14ac:dyDescent="0.2">
      <c r="A51" s="17">
        <v>26133</v>
      </c>
      <c r="B51" s="4" t="s">
        <v>53</v>
      </c>
      <c r="C51" s="18">
        <v>0.2</v>
      </c>
      <c r="D51" s="18">
        <v>1.74</v>
      </c>
      <c r="E51" s="19"/>
      <c r="F51" s="20">
        <f t="shared" si="0"/>
        <v>1.94</v>
      </c>
    </row>
    <row r="52" spans="1:6" s="15" customFormat="1" ht="15.75" x14ac:dyDescent="0.2">
      <c r="A52" s="17">
        <v>26134</v>
      </c>
      <c r="B52" s="4" t="s">
        <v>54</v>
      </c>
      <c r="C52" s="18">
        <v>0.2</v>
      </c>
      <c r="D52" s="18">
        <v>1.83</v>
      </c>
      <c r="E52" s="19"/>
      <c r="F52" s="20">
        <f t="shared" si="0"/>
        <v>2.0300000000000002</v>
      </c>
    </row>
    <row r="53" spans="1:6" s="15" customFormat="1" ht="15.75" x14ac:dyDescent="0.2">
      <c r="A53" s="17">
        <v>729</v>
      </c>
      <c r="B53" s="4" t="s">
        <v>55</v>
      </c>
      <c r="C53" s="18">
        <v>0.2</v>
      </c>
      <c r="D53" s="18">
        <v>1.81</v>
      </c>
      <c r="E53" s="19"/>
      <c r="F53" s="20">
        <f t="shared" si="0"/>
        <v>2.0100000000000002</v>
      </c>
    </row>
    <row r="54" spans="1:6" s="15" customFormat="1" ht="15.75" x14ac:dyDescent="0.2">
      <c r="A54" s="17">
        <v>730</v>
      </c>
      <c r="B54" s="4" t="s">
        <v>56</v>
      </c>
      <c r="C54" s="18">
        <v>0.2</v>
      </c>
      <c r="D54" s="18">
        <v>2.09</v>
      </c>
      <c r="E54" s="19"/>
      <c r="F54" s="20">
        <f t="shared" si="0"/>
        <v>2.29</v>
      </c>
    </row>
    <row r="55" spans="1:6" s="15" customFormat="1" ht="15.75" x14ac:dyDescent="0.2">
      <c r="A55" s="17">
        <v>731</v>
      </c>
      <c r="B55" s="4" t="s">
        <v>57</v>
      </c>
      <c r="C55" s="18">
        <v>0.2</v>
      </c>
      <c r="D55" s="18">
        <v>2.09</v>
      </c>
      <c r="E55" s="19"/>
      <c r="F55" s="20">
        <f t="shared" si="0"/>
        <v>2.29</v>
      </c>
    </row>
    <row r="56" spans="1:6" s="15" customFormat="1" ht="15.75" x14ac:dyDescent="0.2">
      <c r="A56" s="17">
        <v>2610</v>
      </c>
      <c r="B56" s="4" t="s">
        <v>58</v>
      </c>
      <c r="C56" s="18">
        <v>5.61</v>
      </c>
      <c r="D56" s="18">
        <v>7.66</v>
      </c>
      <c r="E56" s="19"/>
      <c r="F56" s="20">
        <f>C56+D56</f>
        <v>13.27</v>
      </c>
    </row>
    <row r="57" spans="1:6" s="15" customFormat="1" ht="31.5" x14ac:dyDescent="0.2">
      <c r="A57" s="17">
        <v>26330</v>
      </c>
      <c r="B57" s="4" t="s">
        <v>59</v>
      </c>
      <c r="C57" s="18">
        <v>5.61</v>
      </c>
      <c r="D57" s="18">
        <v>86.15</v>
      </c>
      <c r="E57" s="19"/>
      <c r="F57" s="20">
        <f>C57+D57</f>
        <v>91.76</v>
      </c>
    </row>
    <row r="58" spans="1:6" s="15" customFormat="1" ht="15.75" x14ac:dyDescent="0.2">
      <c r="A58" s="16" t="s">
        <v>60</v>
      </c>
      <c r="B58" s="16"/>
      <c r="C58" s="16"/>
      <c r="D58" s="16"/>
      <c r="E58" s="16"/>
      <c r="F58" s="16"/>
    </row>
    <row r="59" spans="1:6" s="15" customFormat="1" ht="15.75" x14ac:dyDescent="0.2">
      <c r="A59" s="17">
        <v>2641</v>
      </c>
      <c r="B59" s="4" t="s">
        <v>61</v>
      </c>
      <c r="C59" s="18">
        <f>1.51+1.74</f>
        <v>3.25</v>
      </c>
      <c r="D59" s="18">
        <v>1.9</v>
      </c>
      <c r="E59" s="19"/>
      <c r="F59" s="20">
        <f>C59+D59</f>
        <v>5.15</v>
      </c>
    </row>
    <row r="60" spans="1:6" s="15" customFormat="1" ht="15.75" x14ac:dyDescent="0.2">
      <c r="A60" s="17">
        <v>2642</v>
      </c>
      <c r="B60" s="4" t="s">
        <v>62</v>
      </c>
      <c r="C60" s="18">
        <f t="shared" ref="C60:C74" si="1">1.51+1.74</f>
        <v>3.25</v>
      </c>
      <c r="D60" s="18">
        <v>2.75</v>
      </c>
      <c r="E60" s="19"/>
      <c r="F60" s="20">
        <f t="shared" ref="F60:F72" si="2">C60+D60</f>
        <v>6</v>
      </c>
    </row>
    <row r="61" spans="1:6" s="15" customFormat="1" ht="15.75" x14ac:dyDescent="0.2">
      <c r="A61" s="17">
        <v>2643</v>
      </c>
      <c r="B61" s="4" t="s">
        <v>63</v>
      </c>
      <c r="C61" s="18">
        <f t="shared" si="1"/>
        <v>3.25</v>
      </c>
      <c r="D61" s="18">
        <v>2.75</v>
      </c>
      <c r="E61" s="19"/>
      <c r="F61" s="20">
        <f t="shared" si="2"/>
        <v>6</v>
      </c>
    </row>
    <row r="62" spans="1:6" s="15" customFormat="1" ht="15.75" x14ac:dyDescent="0.2">
      <c r="A62" s="17">
        <v>2644</v>
      </c>
      <c r="B62" s="4" t="s">
        <v>64</v>
      </c>
      <c r="C62" s="18">
        <f t="shared" si="1"/>
        <v>3.25</v>
      </c>
      <c r="D62" s="18">
        <v>3.23</v>
      </c>
      <c r="E62" s="19"/>
      <c r="F62" s="20">
        <f t="shared" si="2"/>
        <v>6.48</v>
      </c>
    </row>
    <row r="63" spans="1:6" s="15" customFormat="1" ht="15.75" x14ac:dyDescent="0.2">
      <c r="A63" s="17">
        <v>2645</v>
      </c>
      <c r="B63" s="4" t="s">
        <v>65</v>
      </c>
      <c r="C63" s="18">
        <f t="shared" si="1"/>
        <v>3.25</v>
      </c>
      <c r="D63" s="18">
        <v>2.75</v>
      </c>
      <c r="E63" s="19"/>
      <c r="F63" s="20">
        <f t="shared" si="2"/>
        <v>6</v>
      </c>
    </row>
    <row r="64" spans="1:6" s="15" customFormat="1" ht="15.75" x14ac:dyDescent="0.2">
      <c r="A64" s="17">
        <v>2657</v>
      </c>
      <c r="B64" s="4" t="s">
        <v>66</v>
      </c>
      <c r="C64" s="18">
        <f t="shared" si="1"/>
        <v>3.25</v>
      </c>
      <c r="D64" s="18">
        <v>2.77</v>
      </c>
      <c r="E64" s="19"/>
      <c r="F64" s="20">
        <f>C64+D64</f>
        <v>6.02</v>
      </c>
    </row>
    <row r="65" spans="1:7" s="15" customFormat="1" ht="15.75" x14ac:dyDescent="0.2">
      <c r="A65" s="16" t="s">
        <v>67</v>
      </c>
      <c r="B65" s="16"/>
      <c r="C65" s="16"/>
      <c r="D65" s="16"/>
      <c r="E65" s="16"/>
      <c r="F65" s="16"/>
    </row>
    <row r="66" spans="1:7" s="15" customFormat="1" ht="15.75" x14ac:dyDescent="0.2">
      <c r="A66" s="17">
        <v>2646</v>
      </c>
      <c r="B66" s="4" t="s">
        <v>68</v>
      </c>
      <c r="C66" s="18">
        <f t="shared" si="1"/>
        <v>3.25</v>
      </c>
      <c r="D66" s="18">
        <v>1.7</v>
      </c>
      <c r="E66" s="19"/>
      <c r="F66" s="20">
        <f t="shared" si="2"/>
        <v>4.95</v>
      </c>
      <c r="G66" s="21"/>
    </row>
    <row r="67" spans="1:7" s="15" customFormat="1" ht="15.75" x14ac:dyDescent="0.2">
      <c r="A67" s="17">
        <v>2647</v>
      </c>
      <c r="B67" s="4" t="s">
        <v>69</v>
      </c>
      <c r="C67" s="18">
        <f t="shared" si="1"/>
        <v>3.25</v>
      </c>
      <c r="D67" s="18">
        <v>6.5</v>
      </c>
      <c r="E67" s="19"/>
      <c r="F67" s="20">
        <f t="shared" si="2"/>
        <v>9.75</v>
      </c>
    </row>
    <row r="68" spans="1:7" s="15" customFormat="1" ht="15.75" x14ac:dyDescent="0.2">
      <c r="A68" s="17">
        <v>2649</v>
      </c>
      <c r="B68" s="4" t="s">
        <v>70</v>
      </c>
      <c r="C68" s="18">
        <f t="shared" si="1"/>
        <v>3.25</v>
      </c>
      <c r="D68" s="18">
        <v>1.77</v>
      </c>
      <c r="E68" s="19"/>
      <c r="F68" s="20">
        <f t="shared" si="2"/>
        <v>5.0199999999999996</v>
      </c>
    </row>
    <row r="69" spans="1:7" s="15" customFormat="1" ht="18" customHeight="1" x14ac:dyDescent="0.2">
      <c r="A69" s="17">
        <v>2650</v>
      </c>
      <c r="B69" s="4" t="s">
        <v>71</v>
      </c>
      <c r="C69" s="18">
        <f t="shared" si="1"/>
        <v>3.25</v>
      </c>
      <c r="D69" s="18">
        <v>1.77</v>
      </c>
      <c r="E69" s="19"/>
      <c r="F69" s="20">
        <f t="shared" si="2"/>
        <v>5.0199999999999996</v>
      </c>
    </row>
    <row r="70" spans="1:7" s="15" customFormat="1" ht="15.75" x14ac:dyDescent="0.2">
      <c r="A70" s="17">
        <v>2651</v>
      </c>
      <c r="B70" s="4" t="s">
        <v>72</v>
      </c>
      <c r="C70" s="18">
        <f t="shared" si="1"/>
        <v>3.25</v>
      </c>
      <c r="D70" s="18">
        <v>1.77</v>
      </c>
      <c r="E70" s="19"/>
      <c r="F70" s="20">
        <f t="shared" si="2"/>
        <v>5.0199999999999996</v>
      </c>
    </row>
    <row r="71" spans="1:7" s="15" customFormat="1" ht="15.75" x14ac:dyDescent="0.2">
      <c r="A71" s="17">
        <v>2652</v>
      </c>
      <c r="B71" s="4" t="s">
        <v>73</v>
      </c>
      <c r="C71" s="18">
        <f t="shared" si="1"/>
        <v>3.25</v>
      </c>
      <c r="D71" s="18">
        <v>1.7</v>
      </c>
      <c r="E71" s="19"/>
      <c r="F71" s="20">
        <f t="shared" si="2"/>
        <v>4.95</v>
      </c>
    </row>
    <row r="72" spans="1:7" s="15" customFormat="1" ht="15.75" x14ac:dyDescent="0.2">
      <c r="A72" s="17">
        <v>2653</v>
      </c>
      <c r="B72" s="4" t="s">
        <v>74</v>
      </c>
      <c r="C72" s="18">
        <f t="shared" si="1"/>
        <v>3.25</v>
      </c>
      <c r="D72" s="18">
        <v>1.69</v>
      </c>
      <c r="E72" s="19"/>
      <c r="F72" s="20">
        <f t="shared" si="2"/>
        <v>4.9399999999999995</v>
      </c>
    </row>
    <row r="73" spans="1:7" s="15" customFormat="1" ht="18.75" customHeight="1" x14ac:dyDescent="0.2">
      <c r="A73" s="16" t="s">
        <v>75</v>
      </c>
      <c r="B73" s="16"/>
      <c r="C73" s="16"/>
      <c r="D73" s="16"/>
      <c r="E73" s="16"/>
      <c r="F73" s="16"/>
    </row>
    <row r="74" spans="1:7" s="15" customFormat="1" ht="15.75" x14ac:dyDescent="0.2">
      <c r="A74" s="17">
        <v>2664</v>
      </c>
      <c r="B74" s="4" t="s">
        <v>76</v>
      </c>
      <c r="C74" s="18">
        <f t="shared" si="1"/>
        <v>3.25</v>
      </c>
      <c r="D74" s="18">
        <v>1.58</v>
      </c>
      <c r="E74" s="19"/>
      <c r="F74" s="20">
        <f>C74+D74</f>
        <v>4.83</v>
      </c>
    </row>
    <row r="75" spans="1:7" s="15" customFormat="1" ht="15.75" customHeight="1" x14ac:dyDescent="0.25">
      <c r="A75" s="22" t="s">
        <v>77</v>
      </c>
      <c r="B75" s="22"/>
      <c r="C75" s="22"/>
      <c r="D75" s="22"/>
      <c r="E75" s="22"/>
      <c r="F75" s="22"/>
    </row>
    <row r="76" spans="1:7" s="15" customFormat="1" ht="16.5" customHeight="1" x14ac:dyDescent="0.2">
      <c r="A76" s="17">
        <v>2688</v>
      </c>
      <c r="B76" s="4" t="s">
        <v>78</v>
      </c>
      <c r="C76" s="18">
        <f>1.51+1.74</f>
        <v>3.25</v>
      </c>
      <c r="D76" s="18">
        <v>9.69</v>
      </c>
      <c r="E76" s="19"/>
      <c r="F76" s="20">
        <f>C76+D76</f>
        <v>12.94</v>
      </c>
    </row>
    <row r="77" spans="1:7" s="15" customFormat="1" ht="16.5" customHeight="1" x14ac:dyDescent="0.2">
      <c r="A77" s="17">
        <v>2689</v>
      </c>
      <c r="B77" s="4" t="s">
        <v>79</v>
      </c>
      <c r="C77" s="18">
        <f>1.51+1.74</f>
        <v>3.25</v>
      </c>
      <c r="D77" s="18">
        <v>9.69</v>
      </c>
      <c r="E77" s="19"/>
      <c r="F77" s="20">
        <f>C77+D77</f>
        <v>12.94</v>
      </c>
    </row>
    <row r="78" spans="1:7" s="15" customFormat="1" ht="16.5" customHeight="1" x14ac:dyDescent="0.2">
      <c r="A78" s="17">
        <v>2691</v>
      </c>
      <c r="B78" s="4" t="s">
        <v>80</v>
      </c>
      <c r="C78" s="18">
        <f>1.51+1.74</f>
        <v>3.25</v>
      </c>
      <c r="D78" s="18">
        <v>9.1999999999999993</v>
      </c>
      <c r="E78" s="19"/>
      <c r="F78" s="20">
        <f>C78+D78</f>
        <v>12.45</v>
      </c>
    </row>
    <row r="79" spans="1:7" s="15" customFormat="1" ht="16.5" customHeight="1" x14ac:dyDescent="0.2">
      <c r="A79" s="17">
        <v>2692</v>
      </c>
      <c r="B79" s="4" t="s">
        <v>81</v>
      </c>
      <c r="C79" s="18">
        <f>1.51+1.74</f>
        <v>3.25</v>
      </c>
      <c r="D79" s="18">
        <v>9.1999999999999993</v>
      </c>
      <c r="E79" s="19"/>
      <c r="F79" s="20">
        <f>C79+D79</f>
        <v>12.45</v>
      </c>
    </row>
    <row r="80" spans="1:7" s="15" customFormat="1" ht="16.5" customHeight="1" x14ac:dyDescent="0.2">
      <c r="A80" s="17">
        <v>2682</v>
      </c>
      <c r="B80" s="4" t="s">
        <v>82</v>
      </c>
      <c r="C80" s="18">
        <f>1.51+1.74</f>
        <v>3.25</v>
      </c>
      <c r="D80" s="18">
        <v>11.94</v>
      </c>
      <c r="E80" s="19"/>
      <c r="F80" s="20">
        <f>C80+D80</f>
        <v>15.19</v>
      </c>
    </row>
    <row r="81" spans="1:9" s="15" customFormat="1" ht="15.75" customHeight="1" x14ac:dyDescent="0.25">
      <c r="A81" s="22" t="s">
        <v>83</v>
      </c>
      <c r="B81" s="22"/>
      <c r="C81" s="22"/>
      <c r="D81" s="22"/>
      <c r="E81" s="22"/>
      <c r="F81" s="22"/>
    </row>
    <row r="82" spans="1:9" s="15" customFormat="1" ht="16.5" customHeight="1" x14ac:dyDescent="0.2">
      <c r="A82" s="17">
        <v>2697</v>
      </c>
      <c r="B82" s="4" t="s">
        <v>84</v>
      </c>
      <c r="C82" s="18">
        <f t="shared" ref="C82:C96" si="3">1.51+1.74</f>
        <v>3.25</v>
      </c>
      <c r="D82" s="18">
        <v>2.94</v>
      </c>
      <c r="E82" s="23"/>
      <c r="F82" s="20">
        <f t="shared" ref="F82:F96" si="4">C82+D82</f>
        <v>6.1899999999999995</v>
      </c>
      <c r="G82" s="14"/>
      <c r="H82" s="14"/>
      <c r="I82" s="14"/>
    </row>
    <row r="83" spans="1:9" s="15" customFormat="1" ht="31.5" x14ac:dyDescent="0.2">
      <c r="A83" s="17">
        <v>2698</v>
      </c>
      <c r="B83" s="4" t="s">
        <v>85</v>
      </c>
      <c r="C83" s="18">
        <f t="shared" si="3"/>
        <v>3.25</v>
      </c>
      <c r="D83" s="18">
        <v>2.7</v>
      </c>
      <c r="E83" s="23"/>
      <c r="F83" s="20">
        <f t="shared" si="4"/>
        <v>5.95</v>
      </c>
      <c r="G83" s="14"/>
      <c r="H83" s="14"/>
      <c r="I83" s="14"/>
    </row>
    <row r="84" spans="1:9" s="15" customFormat="1" ht="33.75" customHeight="1" x14ac:dyDescent="0.2">
      <c r="A84" s="17">
        <v>2699</v>
      </c>
      <c r="B84" s="4" t="s">
        <v>86</v>
      </c>
      <c r="C84" s="18">
        <f t="shared" si="3"/>
        <v>3.25</v>
      </c>
      <c r="D84" s="18">
        <v>3.03</v>
      </c>
      <c r="E84" s="23"/>
      <c r="F84" s="20">
        <f t="shared" si="4"/>
        <v>6.2799999999999994</v>
      </c>
      <c r="G84" s="14"/>
      <c r="H84" s="14"/>
      <c r="I84" s="14"/>
    </row>
    <row r="85" spans="1:9" s="15" customFormat="1" ht="15.75" x14ac:dyDescent="0.2">
      <c r="A85" s="17">
        <v>26101</v>
      </c>
      <c r="B85" s="4" t="s">
        <v>87</v>
      </c>
      <c r="C85" s="18">
        <f t="shared" si="3"/>
        <v>3.25</v>
      </c>
      <c r="D85" s="18">
        <v>4.09</v>
      </c>
      <c r="E85" s="23"/>
      <c r="F85" s="20">
        <f t="shared" si="4"/>
        <v>7.34</v>
      </c>
      <c r="G85" s="14"/>
      <c r="H85" s="14"/>
      <c r="I85" s="14"/>
    </row>
    <row r="86" spans="1:9" s="15" customFormat="1" ht="15.75" x14ac:dyDescent="0.2">
      <c r="A86" s="17">
        <v>26103</v>
      </c>
      <c r="B86" s="4" t="s">
        <v>88</v>
      </c>
      <c r="C86" s="18">
        <f t="shared" si="3"/>
        <v>3.25</v>
      </c>
      <c r="D86" s="18">
        <v>2.54</v>
      </c>
      <c r="E86" s="23"/>
      <c r="F86" s="20">
        <f t="shared" si="4"/>
        <v>5.79</v>
      </c>
      <c r="G86" s="14"/>
      <c r="H86" s="14"/>
      <c r="I86" s="14"/>
    </row>
    <row r="87" spans="1:9" s="15" customFormat="1" ht="31.5" x14ac:dyDescent="0.2">
      <c r="A87" s="17">
        <v>26105</v>
      </c>
      <c r="B87" s="4" t="s">
        <v>89</v>
      </c>
      <c r="C87" s="18">
        <f t="shared" si="3"/>
        <v>3.25</v>
      </c>
      <c r="D87" s="18">
        <v>3.41</v>
      </c>
      <c r="E87" s="19"/>
      <c r="F87" s="20">
        <f t="shared" si="4"/>
        <v>6.66</v>
      </c>
    </row>
    <row r="88" spans="1:9" s="15" customFormat="1" ht="15.75" x14ac:dyDescent="0.2">
      <c r="A88" s="17">
        <v>26107</v>
      </c>
      <c r="B88" s="4" t="s">
        <v>90</v>
      </c>
      <c r="C88" s="18">
        <f t="shared" si="3"/>
        <v>3.25</v>
      </c>
      <c r="D88" s="18">
        <v>3.37</v>
      </c>
      <c r="E88" s="19"/>
      <c r="F88" s="20">
        <f t="shared" si="4"/>
        <v>6.62</v>
      </c>
    </row>
    <row r="89" spans="1:9" s="15" customFormat="1" ht="31.5" x14ac:dyDescent="0.2">
      <c r="A89" s="17">
        <v>26108</v>
      </c>
      <c r="B89" s="4" t="s">
        <v>91</v>
      </c>
      <c r="C89" s="18">
        <f t="shared" si="3"/>
        <v>3.25</v>
      </c>
      <c r="D89" s="18">
        <v>3.37</v>
      </c>
      <c r="E89" s="19"/>
      <c r="F89" s="20">
        <f t="shared" si="4"/>
        <v>6.62</v>
      </c>
    </row>
    <row r="90" spans="1:9" s="15" customFormat="1" ht="15.75" x14ac:dyDescent="0.2">
      <c r="A90" s="17">
        <v>26109</v>
      </c>
      <c r="B90" s="4" t="s">
        <v>92</v>
      </c>
      <c r="C90" s="18">
        <f t="shared" si="3"/>
        <v>3.25</v>
      </c>
      <c r="D90" s="18">
        <v>6.51</v>
      </c>
      <c r="E90" s="19"/>
      <c r="F90" s="20">
        <f t="shared" si="4"/>
        <v>9.76</v>
      </c>
    </row>
    <row r="91" spans="1:9" s="27" customFormat="1" ht="33" customHeight="1" x14ac:dyDescent="0.2">
      <c r="A91" s="17">
        <v>719</v>
      </c>
      <c r="B91" s="4" t="s">
        <v>93</v>
      </c>
      <c r="C91" s="18">
        <f t="shared" si="3"/>
        <v>3.25</v>
      </c>
      <c r="D91" s="24">
        <v>2.5099999999999998</v>
      </c>
      <c r="E91" s="25"/>
      <c r="F91" s="26">
        <f t="shared" si="4"/>
        <v>5.76</v>
      </c>
    </row>
    <row r="92" spans="1:9" s="27" customFormat="1" ht="33" customHeight="1" x14ac:dyDescent="0.2">
      <c r="A92" s="17">
        <v>720</v>
      </c>
      <c r="B92" s="4" t="s">
        <v>94</v>
      </c>
      <c r="C92" s="18">
        <f t="shared" si="3"/>
        <v>3.25</v>
      </c>
      <c r="D92" s="24">
        <v>2.19</v>
      </c>
      <c r="E92" s="25"/>
      <c r="F92" s="26">
        <f t="shared" si="4"/>
        <v>5.4399999999999995</v>
      </c>
    </row>
    <row r="93" spans="1:9" s="27" customFormat="1" ht="33.75" customHeight="1" x14ac:dyDescent="0.2">
      <c r="A93" s="17">
        <v>721</v>
      </c>
      <c r="B93" s="4" t="s">
        <v>95</v>
      </c>
      <c r="C93" s="18">
        <f t="shared" si="3"/>
        <v>3.25</v>
      </c>
      <c r="D93" s="24">
        <v>2.5099999999999998</v>
      </c>
      <c r="E93" s="25"/>
      <c r="F93" s="26">
        <f t="shared" si="4"/>
        <v>5.76</v>
      </c>
    </row>
    <row r="94" spans="1:9" s="27" customFormat="1" ht="33.75" customHeight="1" x14ac:dyDescent="0.2">
      <c r="A94" s="17">
        <v>722</v>
      </c>
      <c r="B94" s="4" t="s">
        <v>96</v>
      </c>
      <c r="C94" s="18">
        <f t="shared" si="3"/>
        <v>3.25</v>
      </c>
      <c r="D94" s="24">
        <v>2.19</v>
      </c>
      <c r="E94" s="25"/>
      <c r="F94" s="26">
        <f t="shared" si="4"/>
        <v>5.4399999999999995</v>
      </c>
    </row>
    <row r="95" spans="1:9" s="27" customFormat="1" ht="33.75" customHeight="1" x14ac:dyDescent="0.2">
      <c r="A95" s="17">
        <v>741</v>
      </c>
      <c r="B95" s="4" t="s">
        <v>97</v>
      </c>
      <c r="C95" s="18">
        <f t="shared" si="3"/>
        <v>3.25</v>
      </c>
      <c r="D95" s="24">
        <v>3.56</v>
      </c>
      <c r="E95" s="25"/>
      <c r="F95" s="26">
        <f t="shared" si="4"/>
        <v>6.8100000000000005</v>
      </c>
    </row>
    <row r="96" spans="1:9" s="27" customFormat="1" ht="33.75" customHeight="1" x14ac:dyDescent="0.2">
      <c r="A96" s="17">
        <v>742</v>
      </c>
      <c r="B96" s="4" t="s">
        <v>98</v>
      </c>
      <c r="C96" s="18">
        <f t="shared" si="3"/>
        <v>3.25</v>
      </c>
      <c r="D96" s="24">
        <v>3.54</v>
      </c>
      <c r="E96" s="25"/>
      <c r="F96" s="26">
        <f t="shared" si="4"/>
        <v>6.79</v>
      </c>
    </row>
    <row r="97" spans="1:9" s="15" customFormat="1" ht="18.75" customHeight="1" x14ac:dyDescent="0.2">
      <c r="A97" s="16" t="s">
        <v>99</v>
      </c>
      <c r="B97" s="16"/>
      <c r="C97" s="16"/>
      <c r="D97" s="16"/>
      <c r="E97" s="16"/>
      <c r="F97" s="16"/>
      <c r="G97" s="14"/>
      <c r="H97" s="14"/>
      <c r="I97" s="14"/>
    </row>
    <row r="98" spans="1:9" s="15" customFormat="1" ht="33" customHeight="1" x14ac:dyDescent="0.2">
      <c r="A98" s="17">
        <v>26111</v>
      </c>
      <c r="B98" s="4" t="s">
        <v>100</v>
      </c>
      <c r="C98" s="18">
        <v>2.2799999999999998</v>
      </c>
      <c r="D98" s="18">
        <v>0.32</v>
      </c>
      <c r="E98" s="23"/>
      <c r="F98" s="20">
        <f t="shared" ref="F98:F103" si="5">C98+D98</f>
        <v>2.5999999999999996</v>
      </c>
      <c r="G98" s="14"/>
      <c r="H98" s="14"/>
      <c r="I98" s="14"/>
    </row>
    <row r="99" spans="1:9" s="15" customFormat="1" ht="16.5" customHeight="1" x14ac:dyDescent="0.2">
      <c r="A99" s="17">
        <v>26114</v>
      </c>
      <c r="B99" s="4" t="s">
        <v>101</v>
      </c>
      <c r="C99" s="18">
        <v>0.26</v>
      </c>
      <c r="D99" s="18">
        <v>0.03</v>
      </c>
      <c r="E99" s="23"/>
      <c r="F99" s="20">
        <f t="shared" si="5"/>
        <v>0.29000000000000004</v>
      </c>
      <c r="G99" s="14"/>
      <c r="H99" s="14"/>
      <c r="I99" s="14"/>
    </row>
    <row r="100" spans="1:9" s="15" customFormat="1" ht="15.75" x14ac:dyDescent="0.2">
      <c r="A100" s="17">
        <v>26115</v>
      </c>
      <c r="B100" s="4" t="s">
        <v>102</v>
      </c>
      <c r="C100" s="18">
        <f>0.81+3.53</f>
        <v>4.34</v>
      </c>
      <c r="D100" s="18">
        <v>0.35</v>
      </c>
      <c r="E100" s="23"/>
      <c r="F100" s="20">
        <f t="shared" si="5"/>
        <v>4.6899999999999995</v>
      </c>
      <c r="G100" s="14"/>
      <c r="H100" s="14"/>
      <c r="I100" s="14"/>
    </row>
    <row r="101" spans="1:9" s="31" customFormat="1" ht="32.25" customHeight="1" x14ac:dyDescent="0.2">
      <c r="A101" s="17">
        <v>26254</v>
      </c>
      <c r="B101" s="28" t="s">
        <v>103</v>
      </c>
      <c r="C101" s="29">
        <f>3.71+2.08</f>
        <v>5.79</v>
      </c>
      <c r="D101" s="29">
        <v>1.5</v>
      </c>
      <c r="E101" s="30"/>
      <c r="F101" s="20">
        <f t="shared" si="5"/>
        <v>7.29</v>
      </c>
    </row>
    <row r="102" spans="1:9" s="31" customFormat="1" ht="49.5" customHeight="1" x14ac:dyDescent="0.2">
      <c r="A102" s="17">
        <v>26255</v>
      </c>
      <c r="B102" s="28" t="s">
        <v>104</v>
      </c>
      <c r="C102" s="29">
        <f>3.71+12.27+2.08</f>
        <v>18.060000000000002</v>
      </c>
      <c r="D102" s="29">
        <v>1.65</v>
      </c>
      <c r="E102" s="30"/>
      <c r="F102" s="20">
        <f t="shared" si="5"/>
        <v>19.71</v>
      </c>
    </row>
    <row r="103" spans="1:9" s="31" customFormat="1" ht="18" customHeight="1" x14ac:dyDescent="0.2">
      <c r="A103" s="17">
        <v>26256</v>
      </c>
      <c r="B103" s="28" t="s">
        <v>105</v>
      </c>
      <c r="C103" s="29">
        <v>2.08</v>
      </c>
      <c r="D103" s="29">
        <v>0.11</v>
      </c>
      <c r="E103" s="32"/>
      <c r="F103" s="20">
        <f t="shared" si="5"/>
        <v>2.19</v>
      </c>
    </row>
    <row r="104" spans="1:9" s="15" customFormat="1" ht="15.75" x14ac:dyDescent="0.2">
      <c r="A104" s="16" t="s">
        <v>106</v>
      </c>
      <c r="B104" s="16"/>
      <c r="C104" s="16"/>
      <c r="D104" s="16"/>
      <c r="E104" s="16"/>
      <c r="F104" s="16"/>
    </row>
    <row r="105" spans="1:9" s="15" customFormat="1" ht="48.75" customHeight="1" x14ac:dyDescent="0.2">
      <c r="A105" s="17">
        <v>26303</v>
      </c>
      <c r="B105" s="4" t="s">
        <v>107</v>
      </c>
      <c r="C105" s="18">
        <f>0.52+1.02</f>
        <v>1.54</v>
      </c>
      <c r="D105" s="18">
        <v>5.9</v>
      </c>
      <c r="E105" s="23"/>
      <c r="F105" s="20">
        <f>C105+D105</f>
        <v>7.44</v>
      </c>
      <c r="G105" s="14"/>
      <c r="H105" s="14"/>
      <c r="I105" s="14"/>
    </row>
    <row r="106" spans="1:9" s="15" customFormat="1" ht="63" x14ac:dyDescent="0.2">
      <c r="A106" s="17">
        <v>26304</v>
      </c>
      <c r="B106" s="4" t="s">
        <v>108</v>
      </c>
      <c r="C106" s="18">
        <f>0.52+1.02</f>
        <v>1.54</v>
      </c>
      <c r="D106" s="18">
        <v>6.67</v>
      </c>
      <c r="E106" s="23"/>
      <c r="F106" s="20">
        <f>C106+D106</f>
        <v>8.2100000000000009</v>
      </c>
      <c r="G106" s="14"/>
      <c r="H106" s="14"/>
      <c r="I106" s="14"/>
    </row>
    <row r="107" spans="1:9" s="15" customFormat="1" ht="15.75" customHeight="1" x14ac:dyDescent="0.2">
      <c r="A107" s="16" t="s">
        <v>109</v>
      </c>
      <c r="B107" s="16"/>
      <c r="C107" s="16"/>
      <c r="D107" s="16"/>
      <c r="E107" s="16"/>
      <c r="F107" s="16"/>
      <c r="G107" s="14"/>
      <c r="H107" s="14"/>
      <c r="I107" s="14"/>
    </row>
    <row r="108" spans="1:9" s="15" customFormat="1" ht="15.75" x14ac:dyDescent="0.2">
      <c r="A108" s="17">
        <v>26123</v>
      </c>
      <c r="B108" s="4" t="s">
        <v>110</v>
      </c>
      <c r="C108" s="18">
        <v>0.83</v>
      </c>
      <c r="D108" s="18">
        <v>1.29</v>
      </c>
      <c r="E108" s="23"/>
      <c r="F108" s="20">
        <f t="shared" ref="F108:F115" si="6">C108+D108</f>
        <v>2.12</v>
      </c>
      <c r="G108" s="14"/>
      <c r="H108" s="14"/>
      <c r="I108" s="14"/>
    </row>
    <row r="109" spans="1:9" s="15" customFormat="1" ht="15.75" x14ac:dyDescent="0.2">
      <c r="A109" s="17">
        <v>26124</v>
      </c>
      <c r="B109" s="4" t="s">
        <v>111</v>
      </c>
      <c r="C109" s="18">
        <v>0.26</v>
      </c>
      <c r="D109" s="18">
        <v>1.28</v>
      </c>
      <c r="E109" s="23"/>
      <c r="F109" s="20">
        <f t="shared" si="6"/>
        <v>1.54</v>
      </c>
      <c r="G109" s="14"/>
      <c r="H109" s="14"/>
      <c r="I109" s="14"/>
    </row>
    <row r="110" spans="1:9" s="15" customFormat="1" ht="31.5" x14ac:dyDescent="0.2">
      <c r="A110" s="17">
        <v>26125</v>
      </c>
      <c r="B110" s="4" t="s">
        <v>112</v>
      </c>
      <c r="C110" s="18">
        <v>0.62</v>
      </c>
      <c r="D110" s="18">
        <v>1.35</v>
      </c>
      <c r="E110" s="23"/>
      <c r="F110" s="20">
        <f t="shared" si="6"/>
        <v>1.9700000000000002</v>
      </c>
      <c r="G110" s="14"/>
      <c r="H110" s="14"/>
      <c r="I110" s="14"/>
    </row>
    <row r="111" spans="1:9" s="15" customFormat="1" ht="17.25" customHeight="1" x14ac:dyDescent="0.2">
      <c r="A111" s="17">
        <v>26126</v>
      </c>
      <c r="B111" s="4" t="s">
        <v>113</v>
      </c>
      <c r="C111" s="18">
        <v>0.62</v>
      </c>
      <c r="D111" s="18"/>
      <c r="E111" s="23"/>
      <c r="F111" s="20">
        <f t="shared" si="6"/>
        <v>0.62</v>
      </c>
      <c r="G111" s="14"/>
      <c r="H111" s="14"/>
      <c r="I111" s="14"/>
    </row>
    <row r="112" spans="1:9" s="15" customFormat="1" ht="31.5" x14ac:dyDescent="0.2">
      <c r="A112" s="17">
        <v>26127</v>
      </c>
      <c r="B112" s="4" t="s">
        <v>114</v>
      </c>
      <c r="C112" s="18">
        <v>0.52</v>
      </c>
      <c r="D112" s="18">
        <v>0.03</v>
      </c>
      <c r="E112" s="19"/>
      <c r="F112" s="20">
        <f t="shared" si="6"/>
        <v>0.55000000000000004</v>
      </c>
    </row>
    <row r="113" spans="1:6" s="15" customFormat="1" ht="31.5" x14ac:dyDescent="0.2">
      <c r="A113" s="17">
        <v>26110</v>
      </c>
      <c r="B113" s="4" t="s">
        <v>115</v>
      </c>
      <c r="C113" s="18"/>
      <c r="D113" s="18">
        <v>0.22</v>
      </c>
      <c r="E113" s="19"/>
      <c r="F113" s="20">
        <f t="shared" si="6"/>
        <v>0.22</v>
      </c>
    </row>
    <row r="114" spans="1:6" s="15" customFormat="1" ht="47.25" x14ac:dyDescent="0.2">
      <c r="A114" s="17">
        <v>26112</v>
      </c>
      <c r="B114" s="4" t="s">
        <v>116</v>
      </c>
      <c r="C114" s="18"/>
      <c r="D114" s="18">
        <v>0.22</v>
      </c>
      <c r="E114" s="19"/>
      <c r="F114" s="20">
        <f t="shared" si="6"/>
        <v>0.22</v>
      </c>
    </row>
    <row r="115" spans="1:6" s="15" customFormat="1" ht="31.5" x14ac:dyDescent="0.2">
      <c r="A115" s="17">
        <v>26120</v>
      </c>
      <c r="B115" s="4" t="s">
        <v>117</v>
      </c>
      <c r="C115" s="18"/>
      <c r="D115" s="18">
        <v>0.22</v>
      </c>
      <c r="E115" s="19"/>
      <c r="F115" s="20">
        <f t="shared" si="6"/>
        <v>0.22</v>
      </c>
    </row>
    <row r="116" spans="1:6" s="15" customFormat="1" ht="15.75" x14ac:dyDescent="0.2">
      <c r="A116" s="16" t="s">
        <v>118</v>
      </c>
      <c r="B116" s="16"/>
      <c r="C116" s="16"/>
      <c r="D116" s="16"/>
      <c r="E116" s="16"/>
      <c r="F116" s="16"/>
    </row>
    <row r="117" spans="1:6" s="15" customFormat="1" ht="15.75" x14ac:dyDescent="0.2">
      <c r="A117" s="17">
        <v>26119</v>
      </c>
      <c r="B117" s="4" t="s">
        <v>119</v>
      </c>
      <c r="C117" s="18">
        <v>2.2799999999999998</v>
      </c>
      <c r="D117" s="18">
        <v>24.21</v>
      </c>
      <c r="E117" s="19"/>
      <c r="F117" s="20">
        <f>C117+D117</f>
        <v>26.490000000000002</v>
      </c>
    </row>
    <row r="118" spans="1:6" s="15" customFormat="1" ht="15.75" x14ac:dyDescent="0.2">
      <c r="A118" s="17">
        <v>26136</v>
      </c>
      <c r="B118" s="4" t="s">
        <v>120</v>
      </c>
      <c r="C118" s="18">
        <v>2.2799999999999998</v>
      </c>
      <c r="D118" s="18">
        <v>13.98</v>
      </c>
      <c r="E118" s="19"/>
      <c r="F118" s="20">
        <f t="shared" ref="F118:F134" si="7">C118+D118</f>
        <v>16.260000000000002</v>
      </c>
    </row>
    <row r="119" spans="1:6" s="15" customFormat="1" ht="15.75" x14ac:dyDescent="0.2">
      <c r="A119" s="17">
        <v>26137</v>
      </c>
      <c r="B119" s="4" t="s">
        <v>121</v>
      </c>
      <c r="C119" s="18">
        <v>2.2799999999999998</v>
      </c>
      <c r="D119" s="18">
        <v>24.21</v>
      </c>
      <c r="E119" s="19"/>
      <c r="F119" s="20">
        <f t="shared" si="7"/>
        <v>26.490000000000002</v>
      </c>
    </row>
    <row r="120" spans="1:6" s="15" customFormat="1" ht="15.75" x14ac:dyDescent="0.2">
      <c r="A120" s="17">
        <v>26138</v>
      </c>
      <c r="B120" s="4" t="s">
        <v>122</v>
      </c>
      <c r="C120" s="18">
        <v>2.2799999999999998</v>
      </c>
      <c r="D120" s="18">
        <v>24.93</v>
      </c>
      <c r="E120" s="19"/>
      <c r="F120" s="20">
        <f t="shared" si="7"/>
        <v>27.21</v>
      </c>
    </row>
    <row r="121" spans="1:6" s="15" customFormat="1" ht="15.75" x14ac:dyDescent="0.2">
      <c r="A121" s="17">
        <v>26140</v>
      </c>
      <c r="B121" s="4" t="s">
        <v>123</v>
      </c>
      <c r="C121" s="18">
        <v>2.2799999999999998</v>
      </c>
      <c r="D121" s="18">
        <v>39.409999999999997</v>
      </c>
      <c r="E121" s="19"/>
      <c r="F121" s="20">
        <f t="shared" si="7"/>
        <v>41.69</v>
      </c>
    </row>
    <row r="122" spans="1:6" s="15" customFormat="1" ht="15.75" x14ac:dyDescent="0.2">
      <c r="A122" s="17">
        <v>26144</v>
      </c>
      <c r="B122" s="4" t="s">
        <v>124</v>
      </c>
      <c r="C122" s="18">
        <v>2.2799999999999998</v>
      </c>
      <c r="D122" s="18">
        <v>15.76</v>
      </c>
      <c r="E122" s="19"/>
      <c r="F122" s="20">
        <f t="shared" si="7"/>
        <v>18.04</v>
      </c>
    </row>
    <row r="123" spans="1:6" s="15" customFormat="1" ht="15.75" x14ac:dyDescent="0.2">
      <c r="A123" s="17">
        <v>26145</v>
      </c>
      <c r="B123" s="4" t="s">
        <v>125</v>
      </c>
      <c r="C123" s="18">
        <v>2.2799999999999998</v>
      </c>
      <c r="D123" s="18">
        <v>10.86</v>
      </c>
      <c r="E123" s="19"/>
      <c r="F123" s="20">
        <f>C123+D123</f>
        <v>13.139999999999999</v>
      </c>
    </row>
    <row r="124" spans="1:6" s="15" customFormat="1" ht="15.75" x14ac:dyDescent="0.2">
      <c r="A124" s="17">
        <v>26146</v>
      </c>
      <c r="B124" s="4" t="s">
        <v>126</v>
      </c>
      <c r="C124" s="18">
        <v>2.2799999999999998</v>
      </c>
      <c r="D124" s="18">
        <v>14.37</v>
      </c>
      <c r="E124" s="19"/>
      <c r="F124" s="20">
        <f t="shared" si="7"/>
        <v>16.649999999999999</v>
      </c>
    </row>
    <row r="125" spans="1:6" s="15" customFormat="1" ht="15.75" x14ac:dyDescent="0.2">
      <c r="A125" s="17">
        <v>26148</v>
      </c>
      <c r="B125" s="4" t="s">
        <v>127</v>
      </c>
      <c r="C125" s="18">
        <v>2.2799999999999998</v>
      </c>
      <c r="D125" s="18">
        <v>14.37</v>
      </c>
      <c r="E125" s="19"/>
      <c r="F125" s="20">
        <f>C125+D125</f>
        <v>16.649999999999999</v>
      </c>
    </row>
    <row r="126" spans="1:6" s="15" customFormat="1" ht="15.75" x14ac:dyDescent="0.2">
      <c r="A126" s="17">
        <v>26149</v>
      </c>
      <c r="B126" s="4" t="s">
        <v>128</v>
      </c>
      <c r="C126" s="18">
        <v>2.2799999999999998</v>
      </c>
      <c r="D126" s="18">
        <v>15.76</v>
      </c>
      <c r="E126" s="19"/>
      <c r="F126" s="20">
        <f t="shared" si="7"/>
        <v>18.04</v>
      </c>
    </row>
    <row r="127" spans="1:6" s="15" customFormat="1" ht="15.75" x14ac:dyDescent="0.2">
      <c r="A127" s="17">
        <v>26150</v>
      </c>
      <c r="B127" s="4" t="s">
        <v>129</v>
      </c>
      <c r="C127" s="18">
        <v>2.2799999999999998</v>
      </c>
      <c r="D127" s="18">
        <v>62.08</v>
      </c>
      <c r="E127" s="19"/>
      <c r="F127" s="20">
        <f t="shared" si="7"/>
        <v>64.36</v>
      </c>
    </row>
    <row r="128" spans="1:6" s="15" customFormat="1" ht="15.75" x14ac:dyDescent="0.2">
      <c r="A128" s="17">
        <v>26153</v>
      </c>
      <c r="B128" s="4" t="s">
        <v>130</v>
      </c>
      <c r="C128" s="18">
        <v>2.2799999999999998</v>
      </c>
      <c r="D128" s="18">
        <v>49.62</v>
      </c>
      <c r="E128" s="19"/>
      <c r="F128" s="20">
        <f t="shared" si="7"/>
        <v>51.9</v>
      </c>
    </row>
    <row r="129" spans="1:6" s="15" customFormat="1" ht="15.75" x14ac:dyDescent="0.2">
      <c r="A129" s="17">
        <v>26278</v>
      </c>
      <c r="B129" s="4" t="s">
        <v>131</v>
      </c>
      <c r="C129" s="18">
        <v>2.2799999999999998</v>
      </c>
      <c r="D129" s="18">
        <v>23.14</v>
      </c>
      <c r="E129" s="19"/>
      <c r="F129" s="20">
        <f t="shared" si="7"/>
        <v>25.42</v>
      </c>
    </row>
    <row r="130" spans="1:6" s="15" customFormat="1" ht="16.5" customHeight="1" x14ac:dyDescent="0.2">
      <c r="A130" s="17">
        <v>26279</v>
      </c>
      <c r="B130" s="4" t="s">
        <v>132</v>
      </c>
      <c r="C130" s="18">
        <v>2.2799999999999998</v>
      </c>
      <c r="D130" s="18">
        <v>17.62</v>
      </c>
      <c r="E130" s="19"/>
      <c r="F130" s="20">
        <f t="shared" si="7"/>
        <v>19.900000000000002</v>
      </c>
    </row>
    <row r="131" spans="1:6" s="15" customFormat="1" ht="15.75" x14ac:dyDescent="0.2">
      <c r="A131" s="17">
        <v>26284</v>
      </c>
      <c r="B131" s="4" t="s">
        <v>133</v>
      </c>
      <c r="C131" s="18">
        <v>2.2799999999999998</v>
      </c>
      <c r="D131" s="18">
        <v>34.22</v>
      </c>
      <c r="E131" s="19"/>
      <c r="F131" s="20">
        <f t="shared" si="7"/>
        <v>36.5</v>
      </c>
    </row>
    <row r="132" spans="1:6" s="15" customFormat="1" ht="31.5" x14ac:dyDescent="0.2">
      <c r="A132" s="17">
        <v>26285</v>
      </c>
      <c r="B132" s="4" t="s">
        <v>134</v>
      </c>
      <c r="C132" s="18">
        <v>2.2799999999999998</v>
      </c>
      <c r="D132" s="18">
        <v>42.18</v>
      </c>
      <c r="E132" s="19"/>
      <c r="F132" s="20">
        <f t="shared" si="7"/>
        <v>44.46</v>
      </c>
    </row>
    <row r="133" spans="1:6" s="15" customFormat="1" ht="31.5" x14ac:dyDescent="0.2">
      <c r="A133" s="17">
        <v>26289</v>
      </c>
      <c r="B133" s="4" t="s">
        <v>135</v>
      </c>
      <c r="C133" s="18">
        <v>2.2799999999999998</v>
      </c>
      <c r="D133" s="18">
        <v>20.95</v>
      </c>
      <c r="E133" s="19"/>
      <c r="F133" s="20">
        <f t="shared" si="7"/>
        <v>23.23</v>
      </c>
    </row>
    <row r="134" spans="1:6" s="15" customFormat="1" ht="31.5" x14ac:dyDescent="0.2">
      <c r="A134" s="17">
        <v>26290</v>
      </c>
      <c r="B134" s="4" t="s">
        <v>136</v>
      </c>
      <c r="C134" s="18">
        <v>2.2799999999999998</v>
      </c>
      <c r="D134" s="18">
        <v>20.96</v>
      </c>
      <c r="E134" s="19"/>
      <c r="F134" s="20">
        <f t="shared" si="7"/>
        <v>23.240000000000002</v>
      </c>
    </row>
    <row r="135" spans="1:6" s="15" customFormat="1" ht="15.75" x14ac:dyDescent="0.2">
      <c r="A135" s="17">
        <v>26298</v>
      </c>
      <c r="B135" s="4" t="s">
        <v>137</v>
      </c>
      <c r="C135" s="18">
        <v>2.2799999999999998</v>
      </c>
      <c r="D135" s="18">
        <v>13.98</v>
      </c>
      <c r="E135" s="19"/>
      <c r="F135" s="20">
        <f>C135+D135</f>
        <v>16.260000000000002</v>
      </c>
    </row>
    <row r="136" spans="1:6" s="15" customFormat="1" ht="15.75" x14ac:dyDescent="0.2">
      <c r="A136" s="17">
        <v>26323</v>
      </c>
      <c r="B136" s="4" t="s">
        <v>138</v>
      </c>
      <c r="C136" s="18">
        <v>2.2799999999999998</v>
      </c>
      <c r="D136" s="18">
        <v>17.920000000000002</v>
      </c>
      <c r="E136" s="19"/>
      <c r="F136" s="20">
        <f>C136+D136</f>
        <v>20.200000000000003</v>
      </c>
    </row>
    <row r="137" spans="1:6" s="15" customFormat="1" ht="15.75" x14ac:dyDescent="0.2">
      <c r="A137" s="16" t="s">
        <v>139</v>
      </c>
      <c r="B137" s="16"/>
      <c r="C137" s="16"/>
      <c r="D137" s="16"/>
      <c r="E137" s="16"/>
      <c r="F137" s="16"/>
    </row>
    <row r="138" spans="1:6" s="15" customFormat="1" ht="15.75" x14ac:dyDescent="0.2">
      <c r="A138" s="17">
        <v>26274</v>
      </c>
      <c r="B138" s="4" t="s">
        <v>140</v>
      </c>
      <c r="C138" s="18">
        <v>2.2799999999999998</v>
      </c>
      <c r="D138" s="18">
        <v>37.32</v>
      </c>
      <c r="E138" s="19"/>
      <c r="F138" s="20">
        <f>C138+D138</f>
        <v>39.6</v>
      </c>
    </row>
    <row r="139" spans="1:6" s="15" customFormat="1" ht="15.75" x14ac:dyDescent="0.2">
      <c r="A139" s="17">
        <v>26276</v>
      </c>
      <c r="B139" s="4" t="s">
        <v>141</v>
      </c>
      <c r="C139" s="18">
        <v>2.2799999999999998</v>
      </c>
      <c r="D139" s="18">
        <v>63.12</v>
      </c>
      <c r="E139" s="19"/>
      <c r="F139" s="20">
        <f>C139+D139</f>
        <v>65.399999999999991</v>
      </c>
    </row>
    <row r="140" spans="1:6" s="15" customFormat="1" ht="15.75" x14ac:dyDescent="0.2">
      <c r="A140" s="17">
        <v>26277</v>
      </c>
      <c r="B140" s="4" t="s">
        <v>130</v>
      </c>
      <c r="C140" s="18">
        <v>2.2799999999999998</v>
      </c>
      <c r="D140" s="18">
        <v>59.05</v>
      </c>
      <c r="E140" s="19"/>
      <c r="F140" s="20">
        <f>C140+D140</f>
        <v>61.33</v>
      </c>
    </row>
    <row r="141" spans="1:6" s="15" customFormat="1" ht="18.75" customHeight="1" x14ac:dyDescent="0.2">
      <c r="A141" s="16" t="s">
        <v>142</v>
      </c>
      <c r="B141" s="16"/>
      <c r="C141" s="16"/>
      <c r="D141" s="16"/>
      <c r="E141" s="16"/>
      <c r="F141" s="16"/>
    </row>
    <row r="142" spans="1:6" s="15" customFormat="1" ht="18.75" customHeight="1" x14ac:dyDescent="0.2">
      <c r="A142" s="33">
        <v>26305</v>
      </c>
      <c r="B142" s="34" t="s">
        <v>143</v>
      </c>
      <c r="C142" s="35">
        <v>2.44</v>
      </c>
      <c r="D142" s="35">
        <v>18.53</v>
      </c>
      <c r="E142" s="19"/>
      <c r="F142" s="36">
        <f t="shared" ref="F142:F154" si="8">C142+D142</f>
        <v>20.970000000000002</v>
      </c>
    </row>
    <row r="143" spans="1:6" s="15" customFormat="1" ht="19.5" customHeight="1" x14ac:dyDescent="0.2">
      <c r="A143" s="17">
        <v>26306</v>
      </c>
      <c r="B143" s="4" t="s">
        <v>144</v>
      </c>
      <c r="C143" s="18">
        <v>2.44</v>
      </c>
      <c r="D143" s="18">
        <v>14.03</v>
      </c>
      <c r="E143" s="19"/>
      <c r="F143" s="20">
        <f t="shared" si="8"/>
        <v>16.47</v>
      </c>
    </row>
    <row r="144" spans="1:6" s="15" customFormat="1" ht="18.75" customHeight="1" x14ac:dyDescent="0.2">
      <c r="A144" s="33">
        <v>26307</v>
      </c>
      <c r="B144" s="34" t="s">
        <v>145</v>
      </c>
      <c r="C144" s="35">
        <v>2.44</v>
      </c>
      <c r="D144" s="35">
        <v>17.25</v>
      </c>
      <c r="E144" s="19"/>
      <c r="F144" s="36">
        <f t="shared" si="8"/>
        <v>19.690000000000001</v>
      </c>
    </row>
    <row r="145" spans="1:6" s="15" customFormat="1" ht="18.75" customHeight="1" x14ac:dyDescent="0.2">
      <c r="A145" s="33">
        <v>26308</v>
      </c>
      <c r="B145" s="34" t="s">
        <v>146</v>
      </c>
      <c r="C145" s="35">
        <v>2.44</v>
      </c>
      <c r="D145" s="35">
        <v>11.68</v>
      </c>
      <c r="E145" s="19"/>
      <c r="F145" s="36">
        <f t="shared" si="8"/>
        <v>14.12</v>
      </c>
    </row>
    <row r="146" spans="1:6" s="15" customFormat="1" ht="18.75" customHeight="1" x14ac:dyDescent="0.2">
      <c r="A146" s="33">
        <v>26309</v>
      </c>
      <c r="B146" s="34" t="s">
        <v>147</v>
      </c>
      <c r="C146" s="35">
        <v>2.44</v>
      </c>
      <c r="D146" s="35">
        <v>19.73</v>
      </c>
      <c r="E146" s="19"/>
      <c r="F146" s="36">
        <f t="shared" si="8"/>
        <v>22.17</v>
      </c>
    </row>
    <row r="147" spans="1:6" s="15" customFormat="1" ht="18.75" customHeight="1" x14ac:dyDescent="0.2">
      <c r="A147" s="33">
        <v>26310</v>
      </c>
      <c r="B147" s="34" t="s">
        <v>148</v>
      </c>
      <c r="C147" s="35">
        <v>2.44</v>
      </c>
      <c r="D147" s="35">
        <v>6.51</v>
      </c>
      <c r="E147" s="19"/>
      <c r="F147" s="36">
        <f t="shared" si="8"/>
        <v>8.9499999999999993</v>
      </c>
    </row>
    <row r="148" spans="1:6" s="15" customFormat="1" ht="18.75" customHeight="1" x14ac:dyDescent="0.2">
      <c r="A148" s="33">
        <v>26311</v>
      </c>
      <c r="B148" s="34" t="s">
        <v>149</v>
      </c>
      <c r="C148" s="35">
        <v>2.44</v>
      </c>
      <c r="D148" s="35">
        <v>6.02</v>
      </c>
      <c r="E148" s="19"/>
      <c r="F148" s="36">
        <f t="shared" si="8"/>
        <v>8.4599999999999991</v>
      </c>
    </row>
    <row r="149" spans="1:6" s="15" customFormat="1" ht="16.5" customHeight="1" x14ac:dyDescent="0.2">
      <c r="A149" s="33">
        <v>26312</v>
      </c>
      <c r="B149" s="34" t="s">
        <v>150</v>
      </c>
      <c r="C149" s="35">
        <v>2.44</v>
      </c>
      <c r="D149" s="35">
        <v>11.54</v>
      </c>
      <c r="E149" s="19"/>
      <c r="F149" s="36">
        <f t="shared" si="8"/>
        <v>13.979999999999999</v>
      </c>
    </row>
    <row r="150" spans="1:6" s="15" customFormat="1" ht="16.5" customHeight="1" x14ac:dyDescent="0.2">
      <c r="A150" s="33">
        <v>26313</v>
      </c>
      <c r="B150" s="34" t="s">
        <v>151</v>
      </c>
      <c r="C150" s="35">
        <v>2.44</v>
      </c>
      <c r="D150" s="35">
        <v>27.6</v>
      </c>
      <c r="E150" s="19"/>
      <c r="F150" s="36">
        <f t="shared" si="8"/>
        <v>30.040000000000003</v>
      </c>
    </row>
    <row r="151" spans="1:6" s="15" customFormat="1" ht="16.5" customHeight="1" x14ac:dyDescent="0.2">
      <c r="A151" s="33">
        <v>26314</v>
      </c>
      <c r="B151" s="34" t="s">
        <v>152</v>
      </c>
      <c r="C151" s="35">
        <v>2.44</v>
      </c>
      <c r="D151" s="35">
        <v>11.18</v>
      </c>
      <c r="E151" s="19"/>
      <c r="F151" s="36">
        <f t="shared" si="8"/>
        <v>13.62</v>
      </c>
    </row>
    <row r="152" spans="1:6" s="15" customFormat="1" ht="16.5" customHeight="1" x14ac:dyDescent="0.2">
      <c r="A152" s="33">
        <v>26315</v>
      </c>
      <c r="B152" s="34" t="s">
        <v>153</v>
      </c>
      <c r="C152" s="35">
        <v>2.44</v>
      </c>
      <c r="D152" s="35">
        <v>18.98</v>
      </c>
      <c r="E152" s="19"/>
      <c r="F152" s="36">
        <f t="shared" si="8"/>
        <v>21.42</v>
      </c>
    </row>
    <row r="153" spans="1:6" s="15" customFormat="1" ht="16.5" customHeight="1" x14ac:dyDescent="0.2">
      <c r="A153" s="33">
        <v>26316</v>
      </c>
      <c r="B153" s="34" t="s">
        <v>154</v>
      </c>
      <c r="C153" s="35">
        <v>2.44</v>
      </c>
      <c r="D153" s="35">
        <v>15.21</v>
      </c>
      <c r="E153" s="19"/>
      <c r="F153" s="36">
        <f t="shared" si="8"/>
        <v>17.650000000000002</v>
      </c>
    </row>
    <row r="154" spans="1:6" s="15" customFormat="1" ht="18" customHeight="1" x14ac:dyDescent="0.2">
      <c r="A154" s="33">
        <v>26317</v>
      </c>
      <c r="B154" s="34" t="s">
        <v>155</v>
      </c>
      <c r="C154" s="35">
        <v>2.44</v>
      </c>
      <c r="D154" s="35">
        <v>6.51</v>
      </c>
      <c r="E154" s="19"/>
      <c r="F154" s="36">
        <f t="shared" si="8"/>
        <v>8.9499999999999993</v>
      </c>
    </row>
    <row r="155" spans="1:6" s="15" customFormat="1" ht="16.5" customHeight="1" x14ac:dyDescent="0.2">
      <c r="A155" s="33">
        <v>26319</v>
      </c>
      <c r="B155" s="34" t="s">
        <v>156</v>
      </c>
      <c r="C155" s="35">
        <v>2.44</v>
      </c>
      <c r="D155" s="35">
        <v>23.62</v>
      </c>
      <c r="E155" s="19"/>
      <c r="F155" s="36">
        <f>C155+D155</f>
        <v>26.060000000000002</v>
      </c>
    </row>
    <row r="156" spans="1:6" s="15" customFormat="1" ht="16.5" customHeight="1" x14ac:dyDescent="0.2">
      <c r="A156" s="33">
        <v>26320</v>
      </c>
      <c r="B156" s="34" t="s">
        <v>157</v>
      </c>
      <c r="C156" s="35">
        <v>2.44</v>
      </c>
      <c r="D156" s="35">
        <v>32.53</v>
      </c>
      <c r="E156" s="19"/>
      <c r="F156" s="36">
        <f>C156+D156</f>
        <v>34.97</v>
      </c>
    </row>
    <row r="157" spans="1:6" s="15" customFormat="1" ht="16.5" customHeight="1" x14ac:dyDescent="0.2">
      <c r="A157" s="33">
        <v>26321</v>
      </c>
      <c r="B157" s="34" t="s">
        <v>158</v>
      </c>
      <c r="C157" s="35">
        <v>2.44</v>
      </c>
      <c r="D157" s="35">
        <v>51.61</v>
      </c>
      <c r="E157" s="19"/>
      <c r="F157" s="36">
        <f>C157+D157</f>
        <v>54.05</v>
      </c>
    </row>
    <row r="158" spans="1:6" s="15" customFormat="1" ht="18" customHeight="1" x14ac:dyDescent="0.2">
      <c r="A158" s="33">
        <v>26322</v>
      </c>
      <c r="B158" s="34" t="s">
        <v>159</v>
      </c>
      <c r="C158" s="35">
        <v>2.44</v>
      </c>
      <c r="D158" s="35">
        <v>44.68</v>
      </c>
      <c r="E158" s="19"/>
      <c r="F158" s="36">
        <f>C158+D158</f>
        <v>47.12</v>
      </c>
    </row>
    <row r="159" spans="1:6" ht="25.5" customHeight="1" x14ac:dyDescent="0.2">
      <c r="A159" s="37" t="s">
        <v>160</v>
      </c>
      <c r="B159" s="37"/>
      <c r="C159" s="37"/>
      <c r="D159" s="37"/>
      <c r="E159" s="37"/>
      <c r="F159" s="37"/>
    </row>
    <row r="160" spans="1:6" ht="15.75" x14ac:dyDescent="0.2">
      <c r="A160" s="31"/>
      <c r="B160" s="27"/>
      <c r="C160" s="38"/>
      <c r="D160" s="27"/>
      <c r="F160" s="39"/>
    </row>
    <row r="161" spans="1:6" ht="27.75" customHeight="1" x14ac:dyDescent="0.2">
      <c r="A161" s="40" t="s">
        <v>161</v>
      </c>
      <c r="B161" s="40"/>
      <c r="C161" s="40"/>
      <c r="D161" s="40"/>
      <c r="E161" s="40"/>
      <c r="F161" s="40"/>
    </row>
    <row r="162" spans="1:6" ht="27.75" customHeight="1" x14ac:dyDescent="0.2">
      <c r="A162" s="40" t="s">
        <v>162</v>
      </c>
      <c r="B162" s="40"/>
      <c r="C162" s="40"/>
      <c r="D162" s="40"/>
      <c r="E162" s="40"/>
      <c r="F162" s="40"/>
    </row>
    <row r="163" spans="1:6" ht="15" customHeight="1" x14ac:dyDescent="0.2">
      <c r="A163" s="40" t="s">
        <v>163</v>
      </c>
      <c r="B163" s="40"/>
      <c r="C163" s="40"/>
      <c r="D163" s="40"/>
      <c r="E163" s="40"/>
      <c r="F163" s="40"/>
    </row>
    <row r="164" spans="1:6" ht="15" customHeight="1" x14ac:dyDescent="0.2">
      <c r="A164" s="40"/>
      <c r="B164" s="40"/>
      <c r="C164" s="40"/>
      <c r="D164" s="40"/>
      <c r="E164" s="40"/>
      <c r="F164" s="40"/>
    </row>
    <row r="165" spans="1:6" ht="15.75" x14ac:dyDescent="0.25">
      <c r="A165" s="41"/>
      <c r="B165" s="27"/>
      <c r="C165" s="38"/>
      <c r="D165" s="27"/>
      <c r="F165" s="42"/>
    </row>
    <row r="166" spans="1:6" ht="15.75" x14ac:dyDescent="0.25">
      <c r="A166" s="42" t="s">
        <v>164</v>
      </c>
      <c r="B166" s="15"/>
      <c r="C166" s="43"/>
      <c r="D166" s="15" t="s">
        <v>165</v>
      </c>
      <c r="F166" s="42"/>
    </row>
    <row r="167" spans="1:6" ht="15.75" x14ac:dyDescent="0.25">
      <c r="A167" s="41"/>
      <c r="B167" s="15"/>
      <c r="C167" s="43"/>
      <c r="D167" s="15"/>
      <c r="F167" s="42"/>
    </row>
    <row r="168" spans="1:6" ht="15.75" x14ac:dyDescent="0.25">
      <c r="A168" s="42" t="s">
        <v>166</v>
      </c>
      <c r="B168" s="15"/>
      <c r="C168" s="43"/>
      <c r="D168" s="15" t="s">
        <v>167</v>
      </c>
      <c r="F168" s="42"/>
    </row>
    <row r="169" spans="1:6" ht="15" x14ac:dyDescent="0.2">
      <c r="A169" s="39"/>
      <c r="B169" s="44"/>
      <c r="C169" s="39"/>
      <c r="D169" s="39"/>
      <c r="F169" s="39"/>
    </row>
    <row r="170" spans="1:6" ht="15" x14ac:dyDescent="0.2">
      <c r="A170" s="39"/>
      <c r="B170" s="44"/>
      <c r="C170" s="39"/>
      <c r="D170" s="39"/>
      <c r="F170" s="39"/>
    </row>
    <row r="171" spans="1:6" ht="15" x14ac:dyDescent="0.2">
      <c r="A171" s="39"/>
      <c r="B171" s="44"/>
      <c r="C171" s="39"/>
      <c r="D171" s="39"/>
      <c r="F171" s="39"/>
    </row>
    <row r="172" spans="1:6" ht="15" x14ac:dyDescent="0.2">
      <c r="A172" s="39"/>
      <c r="B172" s="44"/>
      <c r="C172" s="39"/>
      <c r="D172" s="39"/>
      <c r="F172" s="39"/>
    </row>
    <row r="173" spans="1:6" ht="15" x14ac:dyDescent="0.2">
      <c r="A173" s="39"/>
      <c r="B173" s="44"/>
      <c r="C173" s="39"/>
      <c r="D173" s="39"/>
      <c r="F173" s="39"/>
    </row>
    <row r="174" spans="1:6" ht="15" x14ac:dyDescent="0.2">
      <c r="A174" s="39"/>
      <c r="B174" s="44"/>
      <c r="C174" s="39"/>
      <c r="D174" s="39"/>
      <c r="F174" s="39"/>
    </row>
    <row r="175" spans="1:6" ht="15" x14ac:dyDescent="0.2">
      <c r="A175" s="39"/>
      <c r="B175" s="44"/>
      <c r="C175" s="39"/>
      <c r="D175" s="39"/>
      <c r="F175" s="39"/>
    </row>
    <row r="176" spans="1:6" ht="15" x14ac:dyDescent="0.2">
      <c r="A176" s="39"/>
      <c r="B176" s="44"/>
      <c r="C176" s="39"/>
      <c r="D176" s="39"/>
      <c r="F176" s="39"/>
    </row>
    <row r="177" spans="1:6" ht="15" x14ac:dyDescent="0.2">
      <c r="A177" s="39"/>
      <c r="B177" s="44"/>
      <c r="C177" s="39"/>
      <c r="D177" s="39"/>
      <c r="F177" s="39"/>
    </row>
    <row r="178" spans="1:6" ht="15" x14ac:dyDescent="0.2">
      <c r="A178" s="39"/>
      <c r="B178" s="44"/>
      <c r="C178" s="39"/>
      <c r="D178" s="39"/>
      <c r="F178" s="39"/>
    </row>
  </sheetData>
  <mergeCells count="27">
    <mergeCell ref="A162:F162"/>
    <mergeCell ref="A163:F163"/>
    <mergeCell ref="A164:F164"/>
    <mergeCell ref="A107:F107"/>
    <mergeCell ref="A116:F116"/>
    <mergeCell ref="A137:F137"/>
    <mergeCell ref="A141:F141"/>
    <mergeCell ref="A159:F159"/>
    <mergeCell ref="A161:F161"/>
    <mergeCell ref="A65:F65"/>
    <mergeCell ref="A73:F73"/>
    <mergeCell ref="A75:F75"/>
    <mergeCell ref="A81:F81"/>
    <mergeCell ref="A97:F97"/>
    <mergeCell ref="A104:F104"/>
    <mergeCell ref="A8:F8"/>
    <mergeCell ref="A9:F9"/>
    <mergeCell ref="A10:F10"/>
    <mergeCell ref="A11:F11"/>
    <mergeCell ref="A13:F13"/>
    <mergeCell ref="A58:F58"/>
    <mergeCell ref="C1:F1"/>
    <mergeCell ref="C2:F2"/>
    <mergeCell ref="C3:F3"/>
    <mergeCell ref="C4:F4"/>
    <mergeCell ref="C5:F5"/>
    <mergeCell ref="C6:F6"/>
  </mergeCells>
  <printOptions horizontalCentered="1"/>
  <pageMargins left="0.59055118110236227" right="0.59055118110236227" top="0.59055118110236227" bottom="0.59055118110236227" header="0.19685039370078741" footer="0.15748031496062992"/>
  <pageSetup paperSize="9" scale="74" fitToHeight="4" orientation="portrait" r:id="rId1"/>
  <headerFooter alignWithMargins="0"/>
  <rowBreaks count="2" manualBreakCount="2">
    <brk id="57" max="6" man="1"/>
    <brk id="103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биохРБ 10.06.25</vt:lpstr>
      <vt:lpstr>'биохРБ 10.06.25'!Заголовки_для_печати</vt:lpstr>
      <vt:lpstr>'биохРБ 10.06.25'!Область_печати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2025-06-09T11:18:13Z</dcterms:created>
  <dcterms:modified xsi:type="dcterms:W3CDTF">2025-06-09T11:19:17Z</dcterms:modified>
</cp:coreProperties>
</file>